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# 한강 총무팀(200601~)\1. 홍보업무\# 원내 웹사이트(CHP) + 교원 프로필\6. 입찰공고(병원 공지사항)\260330 각종 필터 교체공사 입찰\"/>
    </mc:Choice>
  </mc:AlternateContent>
  <bookViews>
    <workbookView xWindow="0" yWindow="0" windowWidth="11940" windowHeight="6135" tabRatio="560"/>
  </bookViews>
  <sheets>
    <sheet name="을지" sheetId="89" r:id="rId1"/>
  </sheets>
  <definedNames>
    <definedName name="_xlnm._FilterDatabase" localSheetId="0" hidden="1">을지!$B$3:$O$208</definedName>
    <definedName name="_xlnm.Print_Area" localSheetId="0">을지!$A$1:$I$213</definedName>
    <definedName name="_xlnm.Print_Titles" localSheetId="0">을지!$1:$3</definedName>
  </definedNames>
  <calcPr calcId="152511"/>
</workbook>
</file>

<file path=xl/calcChain.xml><?xml version="1.0" encoding="utf-8"?>
<calcChain xmlns="http://schemas.openxmlformats.org/spreadsheetml/2006/main">
  <c r="G132" i="89" l="1"/>
  <c r="G97" i="89"/>
  <c r="G101" i="89" s="1"/>
  <c r="G105" i="89" s="1"/>
  <c r="G119" i="89" l="1"/>
  <c r="G111" i="89"/>
  <c r="G106" i="89"/>
  <c r="G102" i="89"/>
  <c r="G98" i="89"/>
  <c r="G94" i="89"/>
  <c r="G90" i="89"/>
  <c r="G86" i="89"/>
  <c r="G82" i="89"/>
  <c r="G208" i="89" s="1"/>
  <c r="G78" i="89"/>
  <c r="G202" i="89" s="1"/>
  <c r="G74" i="89"/>
  <c r="G196" i="89" s="1"/>
  <c r="G70" i="89"/>
  <c r="G191" i="89" s="1"/>
  <c r="G64" i="89"/>
  <c r="G186" i="89" s="1"/>
  <c r="G58" i="89"/>
  <c r="G181" i="89" s="1"/>
  <c r="G54" i="89"/>
  <c r="G48" i="89"/>
  <c r="G164" i="89" s="1"/>
  <c r="G42" i="89"/>
  <c r="G38" i="89"/>
  <c r="G158" i="89" s="1"/>
  <c r="G32" i="89"/>
  <c r="G28" i="89"/>
  <c r="G145" i="89" s="1"/>
  <c r="G22" i="89"/>
  <c r="G139" i="89" s="1"/>
  <c r="G18" i="89"/>
  <c r="G133" i="89" s="1"/>
  <c r="G15" i="89"/>
  <c r="G127" i="89" s="1"/>
  <c r="G190" i="89"/>
  <c r="G185" i="89"/>
  <c r="G180" i="89"/>
  <c r="G175" i="89"/>
  <c r="G168" i="89"/>
  <c r="G195" i="89" s="1"/>
  <c r="G142" i="89"/>
  <c r="G69" i="89"/>
  <c r="G68" i="89"/>
  <c r="G63" i="89"/>
  <c r="G62" i="89"/>
  <c r="G57" i="89"/>
  <c r="G53" i="89"/>
  <c r="G52" i="89"/>
  <c r="G47" i="89"/>
  <c r="G46" i="89"/>
  <c r="G41" i="89"/>
  <c r="G37" i="89"/>
  <c r="G36" i="89"/>
  <c r="G31" i="89"/>
  <c r="G27" i="89"/>
  <c r="G26" i="89"/>
  <c r="G14" i="89"/>
  <c r="G13" i="89"/>
  <c r="G174" i="89"/>
  <c r="G163" i="89"/>
  <c r="G162" i="89"/>
  <c r="G149" i="89"/>
  <c r="G194" i="89" s="1"/>
  <c r="G169" i="89" l="1"/>
  <c r="G152" i="89"/>
  <c r="G176" i="89"/>
  <c r="G167" i="89"/>
  <c r="G179" i="89"/>
  <c r="G184" i="89"/>
  <c r="G173" i="89"/>
  <c r="G189" i="89"/>
  <c r="G89" i="89" l="1"/>
  <c r="G85" i="89"/>
  <c r="G81" i="89"/>
  <c r="G77" i="89"/>
  <c r="G155" i="89"/>
  <c r="G67" i="89"/>
  <c r="G66" i="89"/>
  <c r="G61" i="89"/>
  <c r="G60" i="89"/>
  <c r="G56" i="89"/>
  <c r="G51" i="89"/>
  <c r="G50" i="89"/>
  <c r="G45" i="89"/>
  <c r="G44" i="89"/>
  <c r="G40" i="89"/>
  <c r="G35" i="89"/>
  <c r="G34" i="89"/>
  <c r="G30" i="89"/>
  <c r="G141" i="89" s="1"/>
  <c r="G25" i="89"/>
  <c r="G161" i="89" s="1"/>
  <c r="G24" i="89"/>
  <c r="G160" i="89" s="1"/>
  <c r="G12" i="89"/>
  <c r="G11" i="89"/>
  <c r="G123" i="89"/>
  <c r="G122" i="89"/>
  <c r="G76" i="89"/>
  <c r="G80" i="89" s="1"/>
  <c r="G84" i="89" s="1"/>
  <c r="G88" i="89" s="1"/>
  <c r="G92" i="89" s="1"/>
  <c r="G96" i="89" s="1"/>
  <c r="G100" i="89" s="1"/>
  <c r="G104" i="89" s="1"/>
  <c r="G204" i="89" s="1"/>
  <c r="G201" i="89"/>
  <c r="G121" i="89"/>
  <c r="G154" i="89" l="1"/>
  <c r="G172" i="89" l="1"/>
  <c r="G166" i="89"/>
  <c r="G171" i="89" s="1"/>
  <c r="G178" i="89" s="1"/>
  <c r="G183" i="89" s="1"/>
  <c r="G188" i="89" s="1"/>
  <c r="G193" i="89" s="1"/>
  <c r="G199" i="89"/>
  <c r="G207" i="89" s="1"/>
  <c r="G198" i="89"/>
  <c r="G206" i="89" s="1"/>
  <c r="G130" i="89"/>
  <c r="J208" i="89" l="1"/>
  <c r="F208" i="89"/>
  <c r="H208" i="89" s="1"/>
  <c r="E208" i="89"/>
  <c r="J207" i="89"/>
  <c r="H207" i="89"/>
  <c r="J206" i="89"/>
  <c r="H206" i="89"/>
  <c r="J205" i="89"/>
  <c r="H205" i="89"/>
  <c r="J204" i="89"/>
  <c r="H204" i="89"/>
  <c r="J203" i="89"/>
  <c r="J202" i="89"/>
  <c r="F202" i="89"/>
  <c r="E202" i="89"/>
  <c r="J201" i="89"/>
  <c r="H201" i="89"/>
  <c r="J200" i="89"/>
  <c r="H200" i="89"/>
  <c r="J199" i="89"/>
  <c r="H199" i="89"/>
  <c r="J198" i="89"/>
  <c r="H198" i="89"/>
  <c r="J197" i="89"/>
  <c r="J196" i="89"/>
  <c r="F196" i="89"/>
  <c r="H196" i="89" s="1"/>
  <c r="E196" i="89"/>
  <c r="J195" i="89"/>
  <c r="H195" i="89"/>
  <c r="J194" i="89"/>
  <c r="H194" i="89"/>
  <c r="J193" i="89"/>
  <c r="H193" i="89"/>
  <c r="J192" i="89"/>
  <c r="J191" i="89"/>
  <c r="F191" i="89"/>
  <c r="H191" i="89" s="1"/>
  <c r="E191" i="89"/>
  <c r="J190" i="89"/>
  <c r="H190" i="89"/>
  <c r="J189" i="89"/>
  <c r="H189" i="89"/>
  <c r="J188" i="89"/>
  <c r="H188" i="89"/>
  <c r="J187" i="89"/>
  <c r="J186" i="89"/>
  <c r="F186" i="89"/>
  <c r="H186" i="89" s="1"/>
  <c r="E186" i="89"/>
  <c r="J185" i="89"/>
  <c r="H185" i="89"/>
  <c r="J184" i="89"/>
  <c r="H184" i="89"/>
  <c r="J183" i="89"/>
  <c r="H183" i="89"/>
  <c r="J182" i="89"/>
  <c r="J181" i="89"/>
  <c r="F181" i="89"/>
  <c r="H181" i="89" s="1"/>
  <c r="E181" i="89"/>
  <c r="J180" i="89"/>
  <c r="H180" i="89"/>
  <c r="J179" i="89"/>
  <c r="H179" i="89"/>
  <c r="J178" i="89"/>
  <c r="H178" i="89"/>
  <c r="J177" i="89"/>
  <c r="J176" i="89"/>
  <c r="F176" i="89"/>
  <c r="H176" i="89" s="1"/>
  <c r="E176" i="89"/>
  <c r="J175" i="89"/>
  <c r="H175" i="89"/>
  <c r="J174" i="89"/>
  <c r="H174" i="89"/>
  <c r="J173" i="89"/>
  <c r="H173" i="89"/>
  <c r="J172" i="89"/>
  <c r="H172" i="89"/>
  <c r="J171" i="89"/>
  <c r="H171" i="89"/>
  <c r="J170" i="89"/>
  <c r="J169" i="89"/>
  <c r="F169" i="89"/>
  <c r="H169" i="89" s="1"/>
  <c r="E169" i="89"/>
  <c r="J168" i="89"/>
  <c r="H168" i="89"/>
  <c r="J167" i="89"/>
  <c r="H167" i="89"/>
  <c r="J166" i="89"/>
  <c r="H166" i="89"/>
  <c r="J165" i="89"/>
  <c r="J164" i="89"/>
  <c r="F164" i="89"/>
  <c r="H164" i="89" s="1"/>
  <c r="E164" i="89"/>
  <c r="J163" i="89"/>
  <c r="H163" i="89"/>
  <c r="J162" i="89"/>
  <c r="H162" i="89"/>
  <c r="J161" i="89"/>
  <c r="H161" i="89"/>
  <c r="J160" i="89"/>
  <c r="H160" i="89"/>
  <c r="J159" i="89"/>
  <c r="J158" i="89"/>
  <c r="F158" i="89"/>
  <c r="E158" i="89"/>
  <c r="J157" i="89"/>
  <c r="H157" i="89"/>
  <c r="J156" i="89"/>
  <c r="H156" i="89"/>
  <c r="J155" i="89"/>
  <c r="H155" i="89"/>
  <c r="J154" i="89"/>
  <c r="H154" i="89"/>
  <c r="J153" i="89"/>
  <c r="J152" i="89"/>
  <c r="F152" i="89"/>
  <c r="H152" i="89" s="1"/>
  <c r="E152" i="89"/>
  <c r="J151" i="89"/>
  <c r="H151" i="89"/>
  <c r="J150" i="89"/>
  <c r="H150" i="89"/>
  <c r="J149" i="89"/>
  <c r="H149" i="89"/>
  <c r="J148" i="89"/>
  <c r="H148" i="89"/>
  <c r="J147" i="89"/>
  <c r="H147" i="89"/>
  <c r="J146" i="89"/>
  <c r="J145" i="89"/>
  <c r="F145" i="89"/>
  <c r="H145" i="89" s="1"/>
  <c r="E145" i="89"/>
  <c r="J144" i="89"/>
  <c r="H144" i="89"/>
  <c r="J143" i="89"/>
  <c r="H143" i="89"/>
  <c r="J142" i="89"/>
  <c r="H142" i="89"/>
  <c r="J141" i="89"/>
  <c r="H141" i="89"/>
  <c r="J140" i="89"/>
  <c r="J139" i="89"/>
  <c r="F139" i="89"/>
  <c r="H139" i="89" s="1"/>
  <c r="E139" i="89"/>
  <c r="J138" i="89"/>
  <c r="H138" i="89"/>
  <c r="J137" i="89"/>
  <c r="H137" i="89"/>
  <c r="J136" i="89"/>
  <c r="H136" i="89"/>
  <c r="J135" i="89"/>
  <c r="H135" i="89"/>
  <c r="J134" i="89"/>
  <c r="J133" i="89"/>
  <c r="F133" i="89"/>
  <c r="H133" i="89" s="1"/>
  <c r="E133" i="89"/>
  <c r="J132" i="89"/>
  <c r="H132" i="89"/>
  <c r="J131" i="89"/>
  <c r="H131" i="89"/>
  <c r="J130" i="89"/>
  <c r="H130" i="89"/>
  <c r="J129" i="89"/>
  <c r="H129" i="89"/>
  <c r="J128" i="89"/>
  <c r="J127" i="89"/>
  <c r="F127" i="89"/>
  <c r="H127" i="89" s="1"/>
  <c r="E127" i="89"/>
  <c r="J126" i="89"/>
  <c r="H126" i="89"/>
  <c r="J125" i="89"/>
  <c r="H125" i="89"/>
  <c r="J124" i="89"/>
  <c r="H124" i="89"/>
  <c r="J123" i="89"/>
  <c r="H123" i="89"/>
  <c r="J122" i="89"/>
  <c r="H122" i="89"/>
  <c r="J121" i="89"/>
  <c r="H121" i="89"/>
  <c r="J120" i="89"/>
  <c r="J119" i="89"/>
  <c r="F119" i="89"/>
  <c r="H119" i="89" s="1"/>
  <c r="E119" i="89"/>
  <c r="J118" i="89"/>
  <c r="H118" i="89"/>
  <c r="J117" i="89"/>
  <c r="H117" i="89"/>
  <c r="J116" i="89"/>
  <c r="H116" i="89"/>
  <c r="J115" i="89"/>
  <c r="H115" i="89"/>
  <c r="J114" i="89"/>
  <c r="H114" i="89"/>
  <c r="J113" i="89"/>
  <c r="H113" i="89"/>
  <c r="J112" i="89"/>
  <c r="J111" i="89"/>
  <c r="F111" i="89"/>
  <c r="H111" i="89" s="1"/>
  <c r="J110" i="89"/>
  <c r="H110" i="89"/>
  <c r="J109" i="89"/>
  <c r="H109" i="89"/>
  <c r="J108" i="89"/>
  <c r="H108" i="89"/>
  <c r="J107" i="89"/>
  <c r="J106" i="89"/>
  <c r="F106" i="89"/>
  <c r="H106" i="89" s="1"/>
  <c r="E106" i="89"/>
  <c r="J105" i="89"/>
  <c r="H105" i="89"/>
  <c r="J104" i="89"/>
  <c r="H104" i="89"/>
  <c r="J103" i="89"/>
  <c r="J102" i="89"/>
  <c r="F102" i="89"/>
  <c r="H102" i="89" s="1"/>
  <c r="E102" i="89"/>
  <c r="J101" i="89"/>
  <c r="H101" i="89"/>
  <c r="J100" i="89"/>
  <c r="H100" i="89"/>
  <c r="J99" i="89"/>
  <c r="J98" i="89"/>
  <c r="F98" i="89"/>
  <c r="H98" i="89" s="1"/>
  <c r="E98" i="89"/>
  <c r="J97" i="89"/>
  <c r="H97" i="89"/>
  <c r="J96" i="89"/>
  <c r="H96" i="89"/>
  <c r="J95" i="89"/>
  <c r="J94" i="89"/>
  <c r="F94" i="89"/>
  <c r="H94" i="89" s="1"/>
  <c r="E94" i="89"/>
  <c r="J93" i="89"/>
  <c r="H93" i="89"/>
  <c r="J92" i="89"/>
  <c r="H92" i="89"/>
  <c r="J91" i="89"/>
  <c r="J90" i="89"/>
  <c r="F90" i="89"/>
  <c r="H90" i="89" s="1"/>
  <c r="E90" i="89"/>
  <c r="J89" i="89"/>
  <c r="H89" i="89"/>
  <c r="J88" i="89"/>
  <c r="H88" i="89"/>
  <c r="J87" i="89"/>
  <c r="J86" i="89"/>
  <c r="F86" i="89"/>
  <c r="H86" i="89" s="1"/>
  <c r="E86" i="89"/>
  <c r="J85" i="89"/>
  <c r="H85" i="89"/>
  <c r="J84" i="89"/>
  <c r="H84" i="89"/>
  <c r="J83" i="89"/>
  <c r="J82" i="89"/>
  <c r="F82" i="89"/>
  <c r="H82" i="89" s="1"/>
  <c r="E82" i="89"/>
  <c r="J81" i="89"/>
  <c r="H81" i="89"/>
  <c r="J80" i="89"/>
  <c r="H80" i="89"/>
  <c r="J79" i="89"/>
  <c r="J78" i="89"/>
  <c r="F78" i="89"/>
  <c r="H78" i="89" s="1"/>
  <c r="E78" i="89"/>
  <c r="J77" i="89"/>
  <c r="H77" i="89"/>
  <c r="J76" i="89"/>
  <c r="H76" i="89"/>
  <c r="J75" i="89"/>
  <c r="J74" i="89"/>
  <c r="F74" i="89"/>
  <c r="H74" i="89" s="1"/>
  <c r="E74" i="89"/>
  <c r="J73" i="89"/>
  <c r="H73" i="89"/>
  <c r="J72" i="89"/>
  <c r="H72" i="89"/>
  <c r="J71" i="89"/>
  <c r="J70" i="89"/>
  <c r="F70" i="89"/>
  <c r="H70" i="89" s="1"/>
  <c r="E70" i="89"/>
  <c r="J69" i="89"/>
  <c r="H69" i="89"/>
  <c r="J68" i="89"/>
  <c r="H68" i="89"/>
  <c r="J67" i="89"/>
  <c r="H67" i="89"/>
  <c r="J66" i="89"/>
  <c r="H66" i="89"/>
  <c r="J65" i="89"/>
  <c r="J64" i="89"/>
  <c r="F64" i="89"/>
  <c r="H64" i="89" s="1"/>
  <c r="E64" i="89"/>
  <c r="J63" i="89"/>
  <c r="H63" i="89"/>
  <c r="J62" i="89"/>
  <c r="H62" i="89"/>
  <c r="J61" i="89"/>
  <c r="H61" i="89"/>
  <c r="J60" i="89"/>
  <c r="H60" i="89"/>
  <c r="J59" i="89"/>
  <c r="J58" i="89"/>
  <c r="F58" i="89"/>
  <c r="H58" i="89" s="1"/>
  <c r="E58" i="89"/>
  <c r="J57" i="89"/>
  <c r="H57" i="89"/>
  <c r="J56" i="89"/>
  <c r="H56" i="89"/>
  <c r="J55" i="89"/>
  <c r="J54" i="89"/>
  <c r="F54" i="89"/>
  <c r="H54" i="89" s="1"/>
  <c r="E54" i="89"/>
  <c r="J53" i="89"/>
  <c r="H53" i="89"/>
  <c r="J52" i="89"/>
  <c r="H52" i="89"/>
  <c r="J51" i="89"/>
  <c r="H51" i="89"/>
  <c r="J50" i="89"/>
  <c r="H50" i="89"/>
  <c r="J49" i="89"/>
  <c r="J48" i="89"/>
  <c r="F48" i="89"/>
  <c r="H48" i="89" s="1"/>
  <c r="E48" i="89"/>
  <c r="J47" i="89"/>
  <c r="H47" i="89"/>
  <c r="J46" i="89"/>
  <c r="H46" i="89"/>
  <c r="J45" i="89"/>
  <c r="H45" i="89"/>
  <c r="J44" i="89"/>
  <c r="H44" i="89"/>
  <c r="J43" i="89"/>
  <c r="J42" i="89"/>
  <c r="F42" i="89"/>
  <c r="H42" i="89" s="1"/>
  <c r="E42" i="89"/>
  <c r="J41" i="89"/>
  <c r="H41" i="89"/>
  <c r="J40" i="89"/>
  <c r="H40" i="89"/>
  <c r="J39" i="89"/>
  <c r="J38" i="89"/>
  <c r="F38" i="89"/>
  <c r="H38" i="89" s="1"/>
  <c r="E38" i="89"/>
  <c r="J37" i="89"/>
  <c r="H37" i="89"/>
  <c r="J36" i="89"/>
  <c r="H36" i="89"/>
  <c r="J35" i="89"/>
  <c r="H35" i="89"/>
  <c r="J34" i="89"/>
  <c r="H34" i="89"/>
  <c r="J33" i="89"/>
  <c r="J32" i="89"/>
  <c r="F32" i="89"/>
  <c r="H32" i="89" s="1"/>
  <c r="E32" i="89"/>
  <c r="J31" i="89"/>
  <c r="H31" i="89"/>
  <c r="J30" i="89"/>
  <c r="H30" i="89"/>
  <c r="J29" i="89"/>
  <c r="J28" i="89"/>
  <c r="F28" i="89"/>
  <c r="H28" i="89" s="1"/>
  <c r="E28" i="89"/>
  <c r="J27" i="89"/>
  <c r="H27" i="89"/>
  <c r="J26" i="89"/>
  <c r="H26" i="89"/>
  <c r="J25" i="89"/>
  <c r="H25" i="89"/>
  <c r="J24" i="89"/>
  <c r="H24" i="89"/>
  <c r="J23" i="89"/>
  <c r="J22" i="89"/>
  <c r="F22" i="89"/>
  <c r="H22" i="89" s="1"/>
  <c r="E22" i="89"/>
  <c r="J21" i="89"/>
  <c r="H21" i="89"/>
  <c r="J20" i="89"/>
  <c r="H20" i="89"/>
  <c r="J19" i="89"/>
  <c r="J18" i="89"/>
  <c r="F18" i="89"/>
  <c r="H18" i="89" s="1"/>
  <c r="E18" i="89"/>
  <c r="J17" i="89"/>
  <c r="H17" i="89"/>
  <c r="J16" i="89"/>
  <c r="J15" i="89"/>
  <c r="F15" i="89"/>
  <c r="H15" i="89" s="1"/>
  <c r="E15" i="89"/>
  <c r="J14" i="89"/>
  <c r="H14" i="89"/>
  <c r="J13" i="89"/>
  <c r="H13" i="89"/>
  <c r="J12" i="89"/>
  <c r="H12" i="89"/>
  <c r="J11" i="89"/>
  <c r="H11" i="89"/>
  <c r="J10" i="89"/>
  <c r="J9" i="89"/>
  <c r="F9" i="89"/>
  <c r="H9" i="89" s="1"/>
  <c r="E9" i="89"/>
  <c r="J8" i="89"/>
  <c r="H8" i="89"/>
  <c r="J7" i="89"/>
  <c r="H7" i="89"/>
  <c r="J6" i="89"/>
  <c r="H6" i="89"/>
  <c r="J5" i="89"/>
  <c r="H5" i="89"/>
  <c r="J4" i="89"/>
  <c r="H158" i="89" l="1"/>
  <c r="H202" i="89"/>
  <c r="H211" i="89" l="1"/>
  <c r="H212" i="89" l="1"/>
  <c r="H213" i="89" s="1"/>
</calcChain>
</file>

<file path=xl/sharedStrings.xml><?xml version="1.0" encoding="utf-8"?>
<sst xmlns="http://schemas.openxmlformats.org/spreadsheetml/2006/main" count="821" uniqueCount="182">
  <si>
    <t>EA</t>
  </si>
  <si>
    <t>594*287*75</t>
  </si>
  <si>
    <t>폐기처리비</t>
  </si>
  <si>
    <t>Glass Fiber</t>
  </si>
  <si>
    <t>573*465*10</t>
  </si>
  <si>
    <t>780*635*20</t>
  </si>
  <si>
    <t>EA</t>
    <phoneticPr fontId="2" type="noConversion"/>
  </si>
  <si>
    <t>610*1220*150</t>
    <phoneticPr fontId="2" type="noConversion"/>
  </si>
  <si>
    <t>EA</t>
    <phoneticPr fontId="2" type="noConversion"/>
  </si>
  <si>
    <t>AL FRAME</t>
    <phoneticPr fontId="2" type="noConversion"/>
  </si>
  <si>
    <t>EA</t>
    <phoneticPr fontId="2" type="noConversion"/>
  </si>
  <si>
    <t>헤파필터</t>
    <phoneticPr fontId="2" type="noConversion"/>
  </si>
  <si>
    <t>"</t>
    <phoneticPr fontId="2" type="noConversion"/>
  </si>
  <si>
    <t>594*594*75</t>
    <phoneticPr fontId="2" type="noConversion"/>
  </si>
  <si>
    <t>594*287*75</t>
    <phoneticPr fontId="2" type="noConversion"/>
  </si>
  <si>
    <t>610*610*150</t>
    <phoneticPr fontId="2" type="noConversion"/>
  </si>
  <si>
    <t>610*305*150</t>
    <phoneticPr fontId="2" type="noConversion"/>
  </si>
  <si>
    <t>610*305*25</t>
    <phoneticPr fontId="2" type="noConversion"/>
  </si>
  <si>
    <t>430*740*10</t>
    <phoneticPr fontId="2" type="noConversion"/>
  </si>
  <si>
    <t>630*740*10</t>
    <phoneticPr fontId="2" type="noConversion"/>
  </si>
  <si>
    <t>700*650*20</t>
    <phoneticPr fontId="2" type="noConversion"/>
  </si>
  <si>
    <t>610*762*90</t>
    <phoneticPr fontId="2" type="noConversion"/>
  </si>
  <si>
    <t>GEL TYPE</t>
    <phoneticPr fontId="2" type="noConversion"/>
  </si>
  <si>
    <t>610*610*90</t>
    <phoneticPr fontId="2" type="noConversion"/>
  </si>
  <si>
    <t>610*610*50</t>
    <phoneticPr fontId="2" type="noConversion"/>
  </si>
  <si>
    <t>610*610*292</t>
    <phoneticPr fontId="2" type="noConversion"/>
  </si>
  <si>
    <t>594*594*100</t>
    <phoneticPr fontId="2" type="noConversion"/>
  </si>
  <si>
    <t>610*305*90</t>
    <phoneticPr fontId="2" type="noConversion"/>
  </si>
  <si>
    <t>700*290*20</t>
    <phoneticPr fontId="2" type="noConversion"/>
  </si>
  <si>
    <t>230*640*10</t>
    <phoneticPr fontId="2" type="noConversion"/>
  </si>
  <si>
    <t>746*594*50</t>
    <phoneticPr fontId="2" type="noConversion"/>
  </si>
  <si>
    <t>610*610*20</t>
    <phoneticPr fontId="2" type="noConversion"/>
  </si>
  <si>
    <t>수술실 소독기배기휀</t>
    <phoneticPr fontId="2" type="noConversion"/>
  </si>
  <si>
    <t>미듐필터</t>
    <phoneticPr fontId="2" type="noConversion"/>
  </si>
  <si>
    <t>594*594*75</t>
    <phoneticPr fontId="2" type="noConversion"/>
  </si>
  <si>
    <t>프리필터</t>
    <phoneticPr fontId="2" type="noConversion"/>
  </si>
  <si>
    <t>"</t>
    <phoneticPr fontId="2" type="noConversion"/>
  </si>
  <si>
    <t>415*770*20</t>
    <phoneticPr fontId="2" type="noConversion"/>
  </si>
  <si>
    <t>POLYESTER</t>
    <phoneticPr fontId="2" type="noConversion"/>
  </si>
  <si>
    <t>420*805*20</t>
    <phoneticPr fontId="2" type="noConversion"/>
  </si>
  <si>
    <t>폐기처리비</t>
    <phoneticPr fontId="2" type="noConversion"/>
  </si>
  <si>
    <t>데미스터</t>
    <phoneticPr fontId="2" type="noConversion"/>
  </si>
  <si>
    <t>594*594*50</t>
    <phoneticPr fontId="2" type="noConversion"/>
  </si>
  <si>
    <t>STS</t>
    <phoneticPr fontId="2" type="noConversion"/>
  </si>
  <si>
    <t>594*287*50</t>
    <phoneticPr fontId="2" type="noConversion"/>
  </si>
  <si>
    <t>카본필터</t>
    <phoneticPr fontId="2" type="noConversion"/>
  </si>
  <si>
    <t>EXPOL</t>
    <phoneticPr fontId="2" type="noConversion"/>
  </si>
  <si>
    <t>STS</t>
    <phoneticPr fontId="2" type="noConversion"/>
  </si>
  <si>
    <t>594*287*50</t>
    <phoneticPr fontId="2" type="noConversion"/>
  </si>
  <si>
    <t>610*305*90</t>
    <phoneticPr fontId="2" type="noConversion"/>
  </si>
  <si>
    <t>305*305*90</t>
    <phoneticPr fontId="2" type="noConversion"/>
  </si>
  <si>
    <t>에어샤워</t>
    <phoneticPr fontId="2" type="noConversion"/>
  </si>
  <si>
    <t>항온항습기 턱걸이</t>
    <phoneticPr fontId="2" type="noConversion"/>
  </si>
  <si>
    <t>총계</t>
    <phoneticPr fontId="2" type="noConversion"/>
  </si>
  <si>
    <t>신관옥상 공조기(신관3층)</t>
    <phoneticPr fontId="2" type="noConversion"/>
  </si>
  <si>
    <t>본관 기관실 1번공조기(외래)</t>
    <phoneticPr fontId="2" type="noConversion"/>
  </si>
  <si>
    <t>본관 옥상 2번공조기(병동)</t>
    <phoneticPr fontId="2" type="noConversion"/>
  </si>
  <si>
    <t>본관 4층 4번공조기(수술실)</t>
    <phoneticPr fontId="2" type="noConversion"/>
  </si>
  <si>
    <t>본관 4층 5번공조기(회복실)</t>
    <phoneticPr fontId="2" type="noConversion"/>
  </si>
  <si>
    <t>본관 1층 OHU(주방)</t>
    <phoneticPr fontId="2" type="noConversion"/>
  </si>
  <si>
    <t>동물실험실 11층 공조기(AHU-01A)</t>
    <phoneticPr fontId="2" type="noConversion"/>
  </si>
  <si>
    <t>동물실험실 11층 공조기(AHU-02A)</t>
    <phoneticPr fontId="2" type="noConversion"/>
  </si>
  <si>
    <t>본관 3층 수술부1번방</t>
    <phoneticPr fontId="2" type="noConversion"/>
  </si>
  <si>
    <t>본관 3층 수술부2번방</t>
    <phoneticPr fontId="2" type="noConversion"/>
  </si>
  <si>
    <t>본관 3층 수술부3번방</t>
    <phoneticPr fontId="2" type="noConversion"/>
  </si>
  <si>
    <t>본관 3층 수술부5번방</t>
    <phoneticPr fontId="2" type="noConversion"/>
  </si>
  <si>
    <t>본관 3층 수술부6번방</t>
    <phoneticPr fontId="2" type="noConversion"/>
  </si>
  <si>
    <t>본관 3층 청결복도</t>
    <phoneticPr fontId="2" type="noConversion"/>
  </si>
  <si>
    <t>본관 3층 장비실,소독물품실,멸균소독실</t>
    <phoneticPr fontId="2" type="noConversion"/>
  </si>
  <si>
    <t>본관8층 격리실(일반격리실,음압격리실)</t>
    <phoneticPr fontId="2" type="noConversion"/>
  </si>
  <si>
    <t>본관 옥상층(음압격리실항온항습기,음압격리실 배기휀1.2)</t>
    <phoneticPr fontId="2" type="noConversion"/>
  </si>
  <si>
    <t>동물실험실 11층 헤파필터</t>
    <phoneticPr fontId="2" type="noConversion"/>
  </si>
  <si>
    <t>GMP 5층 헤파필터</t>
    <phoneticPr fontId="2" type="noConversion"/>
  </si>
  <si>
    <t>크기</t>
    <phoneticPr fontId="2" type="noConversion"/>
  </si>
  <si>
    <t>단위</t>
    <phoneticPr fontId="5" type="noConversion"/>
  </si>
  <si>
    <t>비고</t>
    <phoneticPr fontId="2" type="noConversion"/>
  </si>
  <si>
    <t>장비/필터</t>
    <phoneticPr fontId="5" type="noConversion"/>
  </si>
  <si>
    <t>도헌연구센터 3층 화상치료실</t>
  </si>
  <si>
    <t>도헌연구센터 3층 화상중환자실</t>
  </si>
  <si>
    <t>본관 3층 화상치료실(구 앤지오실)</t>
    <phoneticPr fontId="2" type="noConversion"/>
  </si>
  <si>
    <t>본관4층 진단검사의학과 (구 중환자실 음압격리실 사용 중지)</t>
    <phoneticPr fontId="2" type="noConversion"/>
  </si>
  <si>
    <t>746*594*100</t>
    <phoneticPr fontId="2" type="noConversion"/>
  </si>
  <si>
    <t>카본필터</t>
    <phoneticPr fontId="2" type="noConversion"/>
  </si>
  <si>
    <t>본관 3층 수술부2번방</t>
  </si>
  <si>
    <t>본관 3층 수술부3번방</t>
  </si>
  <si>
    <t>본관 3층 수술부5번방</t>
  </si>
  <si>
    <t>본관 3층 수술부6번방</t>
  </si>
  <si>
    <t>신관옥상 공조기(신관3층)</t>
  </si>
  <si>
    <t>본관 기관실 1번공조기(외래)</t>
  </si>
  <si>
    <t>본관 옥상 2번공조기(병동)</t>
  </si>
  <si>
    <t>본관 4층 3번공조기(중앙공급실)</t>
  </si>
  <si>
    <t>본관 4층 4번공조기(수술실)</t>
  </si>
  <si>
    <t>본관 4층 5번공조기(회복실)</t>
  </si>
  <si>
    <t>본관 4층 6번공조기(내과 중환자실)</t>
  </si>
  <si>
    <t>본관 1층 OHU(주방)</t>
  </si>
  <si>
    <t>본관 3층 수술부1번방</t>
  </si>
  <si>
    <t>본관 3층 화상치료실(구 앤지오실)</t>
  </si>
  <si>
    <t>본관 3층 청결복도</t>
  </si>
  <si>
    <t>본관 3층 장비실,소독물품실,멸균소독실</t>
  </si>
  <si>
    <t>본관4층 진단검사의학과 (구 중환자실 음압격리실 사용 중지)</t>
  </si>
  <si>
    <t>본관4층 공조실(구 중환자실 음압격리실 항온항습기 사용 중지)</t>
  </si>
  <si>
    <t>본관8층 격리실(일반격리실,음압격리실)</t>
  </si>
  <si>
    <t>본관 옥상층(음압격리실항온항습기,음압격리실 배기휀1.2)</t>
  </si>
  <si>
    <t>기타</t>
  </si>
  <si>
    <t>기타 PRE FILTER 5별지하 급기</t>
  </si>
  <si>
    <t>생명과학연구소 옥상층 공조기(OHU-101)</t>
  </si>
  <si>
    <t>생명과학연구소 옥상층 배기팬유니트(EFU-101)</t>
  </si>
  <si>
    <t>동물실험실 11층 공조기(AHU-01A)</t>
  </si>
  <si>
    <t>동물실험실 11층 공조기(AHU-02A)</t>
  </si>
  <si>
    <t>동물실험실 옥상층 배기팬유니트(EFU-01)</t>
  </si>
  <si>
    <t>동물실험실 옥상층 배기팬유니트(EFU-02)</t>
  </si>
  <si>
    <t>동물실험실 옥상층 배기팬유니트(EFU-03)</t>
  </si>
  <si>
    <t>동물실험실 옥상층 배기팬유니트(EFU-04)</t>
  </si>
  <si>
    <t>동물실험실 옥상층 배기팬유니트(EFU-05)</t>
  </si>
  <si>
    <t>동물실험실 옥상층 배기팬유니트(EFU-06)</t>
  </si>
  <si>
    <t>동물실험실 11층 헤파필터</t>
  </si>
  <si>
    <t>GMP 5층 헤파필터</t>
  </si>
  <si>
    <t>필터 리스트</t>
    <phoneticPr fontId="2" type="noConversion"/>
  </si>
  <si>
    <t>450*600*50</t>
  </si>
  <si>
    <t>685*520*20</t>
    <phoneticPr fontId="2" type="noConversion"/>
  </si>
  <si>
    <t>신관 옥상 GMP 공조기(도헌연구센터 5층)</t>
    <phoneticPr fontId="2" type="noConversion"/>
  </si>
  <si>
    <t>도헌연구센터 지하2층 공조기</t>
  </si>
  <si>
    <t>도헌연구센터 지하3층 공조기</t>
  </si>
  <si>
    <t>기타 PRE FILTER 신관 응급실앞냉온풍기</t>
    <phoneticPr fontId="2" type="noConversion"/>
  </si>
  <si>
    <t>기타 PRE FILTER 신관 옥상 PACS,</t>
    <phoneticPr fontId="2" type="noConversion"/>
  </si>
  <si>
    <t>기타 PRE FILTER 4별관 2층 항온항습기(2대)</t>
    <phoneticPr fontId="2" type="noConversion"/>
  </si>
  <si>
    <t>GMP 5층 헤파필터</t>
    <phoneticPr fontId="2" type="noConversion"/>
  </si>
  <si>
    <t>230*540*10</t>
  </si>
  <si>
    <t>610*610*50</t>
  </si>
  <si>
    <t>610*610*20</t>
  </si>
  <si>
    <t>594*594*50</t>
  </si>
  <si>
    <t>610*1220*150</t>
    <phoneticPr fontId="2" type="noConversion"/>
  </si>
  <si>
    <t>프리필터</t>
  </si>
  <si>
    <t>프리필터</t>
    <phoneticPr fontId="2" type="noConversion"/>
  </si>
  <si>
    <t>735*430*10</t>
    <phoneticPr fontId="2" type="noConversion"/>
  </si>
  <si>
    <t>미듐필터</t>
    <phoneticPr fontId="2" type="noConversion"/>
  </si>
  <si>
    <t>프리필터</t>
    <phoneticPr fontId="2" type="noConversion"/>
  </si>
  <si>
    <t>헤파필터</t>
    <phoneticPr fontId="2" type="noConversion"/>
  </si>
  <si>
    <t>폐기처리비</t>
    <phoneticPr fontId="2" type="noConversion"/>
  </si>
  <si>
    <t>미듐필터</t>
    <phoneticPr fontId="2" type="noConversion"/>
  </si>
  <si>
    <t>프리필터</t>
    <phoneticPr fontId="2" type="noConversion"/>
  </si>
  <si>
    <t>헤파필터</t>
    <phoneticPr fontId="2" type="noConversion"/>
  </si>
  <si>
    <t>부직포</t>
    <phoneticPr fontId="2" type="noConversion"/>
  </si>
  <si>
    <t>부직포</t>
    <phoneticPr fontId="2" type="noConversion"/>
  </si>
  <si>
    <t>685*665*20</t>
  </si>
  <si>
    <t>합계</t>
  </si>
  <si>
    <t>AL FRAME</t>
    <phoneticPr fontId="2" type="noConversion"/>
  </si>
  <si>
    <t>594*594*20</t>
    <phoneticPr fontId="2" type="noConversion"/>
  </si>
  <si>
    <t>594*594*25</t>
    <phoneticPr fontId="2" type="noConversion"/>
  </si>
  <si>
    <t>594*287*25</t>
    <phoneticPr fontId="2" type="noConversion"/>
  </si>
  <si>
    <t>594*287*25</t>
    <phoneticPr fontId="2" type="noConversion"/>
  </si>
  <si>
    <t>594*287*20</t>
    <phoneticPr fontId="2" type="noConversion"/>
  </si>
  <si>
    <t>도헌연구센터 지하2층 공조기</t>
    <phoneticPr fontId="2" type="noConversion"/>
  </si>
  <si>
    <t>도헌연구센터 지하3층 공조기</t>
    <phoneticPr fontId="2" type="noConversion"/>
  </si>
  <si>
    <t>도헌연구센터 3층 화상치료실</t>
    <phoneticPr fontId="2" type="noConversion"/>
  </si>
  <si>
    <t>도헌연구센터 3층 화상중환자실</t>
    <phoneticPr fontId="2" type="noConversion"/>
  </si>
  <si>
    <t>본관 4층 3번공조기(중앙공급실)</t>
    <phoneticPr fontId="2" type="noConversion"/>
  </si>
  <si>
    <t>본관 4층 6번공조기(내과 중환자실)</t>
    <phoneticPr fontId="2" type="noConversion"/>
  </si>
  <si>
    <t>기타</t>
    <phoneticPr fontId="2" type="noConversion"/>
  </si>
  <si>
    <t>생명과학연구소 옥상층 공조기(OHU-101)</t>
    <phoneticPr fontId="2" type="noConversion"/>
  </si>
  <si>
    <t>생명과학연구소 옥상층 배기팬유니트(EFU-101)</t>
    <phoneticPr fontId="2" type="noConversion"/>
  </si>
  <si>
    <t>동물실험실 옥상층 배기팬유니트(EFU-01)</t>
    <phoneticPr fontId="2" type="noConversion"/>
  </si>
  <si>
    <t>동물실험실 옥상층 배기팬유니트(EFU-02)</t>
    <phoneticPr fontId="2" type="noConversion"/>
  </si>
  <si>
    <t>동물실험실 옥상층 배기팬유니트(EFU-03)</t>
    <phoneticPr fontId="2" type="noConversion"/>
  </si>
  <si>
    <t>동물실험실 옥상층 배기팬유니트(EFU-04)</t>
    <phoneticPr fontId="2" type="noConversion"/>
  </si>
  <si>
    <t>동물실험실 옥상층 배기팬유니트(EFU-05)</t>
    <phoneticPr fontId="2" type="noConversion"/>
  </si>
  <si>
    <t>동물실험실 옥상층 배기팬유니트(EFU-06)</t>
    <phoneticPr fontId="2" type="noConversion"/>
  </si>
  <si>
    <t>안쓰는필터여부,공조기프리필터일회용부직포어떤거?,미디움필터여러셋트?</t>
    <phoneticPr fontId="2" type="noConversion"/>
  </si>
  <si>
    <t>본관4층 공조실(수술실 1번방 음압배기)</t>
    <phoneticPr fontId="2" type="noConversion"/>
  </si>
  <si>
    <t>신관
응급실 앞 냉온풍기</t>
    <phoneticPr fontId="2" type="noConversion"/>
  </si>
  <si>
    <t>5별관
지하 급기</t>
    <phoneticPr fontId="2" type="noConversion"/>
  </si>
  <si>
    <t>신관
옥상 PACS</t>
    <phoneticPr fontId="2" type="noConversion"/>
  </si>
  <si>
    <t>4별관
2층 정보관리팀</t>
    <phoneticPr fontId="2" type="noConversion"/>
  </si>
  <si>
    <t>본관 4층 중앙공급실</t>
    <phoneticPr fontId="2" type="noConversion"/>
  </si>
  <si>
    <t>본관 4층 중앙공급실</t>
    <phoneticPr fontId="2" type="noConversion"/>
  </si>
  <si>
    <t>무전원정전식</t>
    <phoneticPr fontId="2" type="noConversion"/>
  </si>
  <si>
    <t>단가</t>
    <phoneticPr fontId="2" type="noConversion"/>
  </si>
  <si>
    <t>금액</t>
    <phoneticPr fontId="2" type="noConversion"/>
  </si>
  <si>
    <t>설치</t>
    <phoneticPr fontId="2" type="noConversion"/>
  </si>
  <si>
    <t>주문</t>
    <phoneticPr fontId="2" type="noConversion"/>
  </si>
  <si>
    <t>V.A.T.</t>
    <phoneticPr fontId="2" type="noConversion"/>
  </si>
  <si>
    <r>
      <t>본관4층 공조실</t>
    </r>
    <r>
      <rPr>
        <b/>
        <sz val="10"/>
        <color theme="1"/>
        <rFont val="굴림"/>
        <family val="3"/>
        <charset val="129"/>
      </rPr>
      <t>(구 중환자실 음압격리실 항온항습기 사용 중지)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</si>
</sst>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2"/>
      <name val="굴림체"/>
      <family val="3"/>
      <charset val="129"/>
    </font>
    <font>
      <sz val="12"/>
      <name val="굴림체"/>
      <family val="3"/>
      <charset val="129"/>
    </font>
    <font>
      <sz val="8"/>
      <name val="굴림체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굴림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굴림"/>
      <family val="3"/>
      <charset val="129"/>
    </font>
    <font>
      <b/>
      <sz val="28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8"/>
      <color theme="1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/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05">
    <xf numFmtId="0" fontId="0" fillId="0" borderId="0" xfId="0"/>
    <xf numFmtId="0" fontId="3" fillId="0" borderId="0" xfId="2"/>
    <xf numFmtId="0" fontId="6" fillId="0" borderId="0" xfId="2" applyFont="1"/>
    <xf numFmtId="0" fontId="3" fillId="0" borderId="0" xfId="2" applyFill="1" applyAlignment="1">
      <alignment vertical="center"/>
    </xf>
    <xf numFmtId="41" fontId="7" fillId="0" borderId="1" xfId="1" applyFont="1" applyBorder="1" applyAlignment="1">
      <alignment horizontal="center" vertical="center" shrinkToFit="1"/>
    </xf>
    <xf numFmtId="41" fontId="7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7" fillId="2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41" fontId="7" fillId="4" borderId="2" xfId="1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3" fillId="0" borderId="1" xfId="2" applyFont="1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/>
    </xf>
    <xf numFmtId="0" fontId="14" fillId="0" borderId="0" xfId="2" applyFont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13" fillId="5" borderId="1" xfId="2" applyFont="1" applyFill="1" applyBorder="1" applyAlignment="1">
      <alignment horizontal="center" vertical="center"/>
    </xf>
    <xf numFmtId="0" fontId="13" fillId="7" borderId="1" xfId="2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2" applyNumberFormat="1" applyFont="1" applyFill="1" applyBorder="1" applyAlignment="1">
      <alignment horizontal="center" vertical="center"/>
    </xf>
    <xf numFmtId="41" fontId="7" fillId="6" borderId="1" xfId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41" fontId="7" fillId="6" borderId="2" xfId="1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41" fontId="7" fillId="7" borderId="1" xfId="1" applyFont="1" applyFill="1" applyBorder="1" applyAlignment="1">
      <alignment horizontal="center" vertical="center"/>
    </xf>
    <xf numFmtId="0" fontId="7" fillId="7" borderId="3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41" fontId="7" fillId="7" borderId="2" xfId="1" applyFont="1" applyFill="1" applyBorder="1" applyAlignment="1">
      <alignment horizontal="center" vertical="center"/>
    </xf>
    <xf numFmtId="0" fontId="13" fillId="8" borderId="1" xfId="2" applyFont="1" applyFill="1" applyBorder="1" applyAlignment="1">
      <alignment horizontal="center" vertical="center"/>
    </xf>
    <xf numFmtId="0" fontId="7" fillId="8" borderId="1" xfId="2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41" fontId="7" fillId="8" borderId="1" xfId="1" applyFont="1" applyFill="1" applyBorder="1" applyAlignment="1">
      <alignment horizontal="center" vertical="center" shrinkToFit="1"/>
    </xf>
    <xf numFmtId="0" fontId="7" fillId="8" borderId="3" xfId="2" applyFont="1" applyFill="1" applyBorder="1" applyAlignment="1">
      <alignment horizontal="center" vertical="center"/>
    </xf>
    <xf numFmtId="0" fontId="7" fillId="8" borderId="2" xfId="2" applyFont="1" applyFill="1" applyBorder="1" applyAlignment="1">
      <alignment horizontal="center" vertical="center"/>
    </xf>
    <xf numFmtId="0" fontId="7" fillId="8" borderId="1" xfId="2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5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12" fillId="3" borderId="1" xfId="2" applyFont="1" applyFill="1" applyBorder="1" applyAlignment="1">
      <alignment horizontal="left" vertical="center"/>
    </xf>
    <xf numFmtId="0" fontId="13" fillId="0" borderId="1" xfId="2" applyFont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4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1" fontId="7" fillId="5" borderId="1" xfId="1" applyFont="1" applyFill="1" applyBorder="1" applyAlignment="1">
      <alignment horizontal="center" vertical="center"/>
    </xf>
    <xf numFmtId="0" fontId="13" fillId="9" borderId="1" xfId="2" applyFont="1" applyFill="1" applyBorder="1" applyAlignment="1">
      <alignment horizontal="center" vertical="center"/>
    </xf>
    <xf numFmtId="0" fontId="7" fillId="9" borderId="1" xfId="2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41" fontId="7" fillId="9" borderId="1" xfId="1" applyFont="1" applyFill="1" applyBorder="1" applyAlignment="1">
      <alignment horizontal="center" vertical="center" shrinkToFit="1"/>
    </xf>
    <xf numFmtId="0" fontId="7" fillId="9" borderId="1" xfId="2" applyNumberFormat="1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5" borderId="1" xfId="1" applyFont="1" applyFill="1" applyBorder="1" applyAlignment="1">
      <alignment horizontal="center" vertical="center" shrinkToFit="1"/>
    </xf>
    <xf numFmtId="41" fontId="7" fillId="5" borderId="2" xfId="1" applyFont="1" applyFill="1" applyBorder="1" applyAlignment="1">
      <alignment horizontal="center" vertical="center"/>
    </xf>
    <xf numFmtId="0" fontId="9" fillId="0" borderId="0" xfId="2" applyFont="1"/>
    <xf numFmtId="0" fontId="15" fillId="0" borderId="3" xfId="0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0" fontId="14" fillId="0" borderId="0" xfId="2" applyFont="1" applyFill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1" xfId="2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2" applyNumberFormat="1" applyFont="1" applyFill="1" applyBorder="1" applyAlignment="1">
      <alignment horizontal="center" vertical="center"/>
    </xf>
    <xf numFmtId="41" fontId="7" fillId="5" borderId="1" xfId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17" fillId="0" borderId="6" xfId="2" applyFont="1" applyBorder="1" applyAlignment="1">
      <alignment vertical="center"/>
    </xf>
    <xf numFmtId="0" fontId="15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3" fillId="0" borderId="0" xfId="2" applyFont="1" applyAlignment="1">
      <alignment horizontal="left"/>
    </xf>
    <xf numFmtId="0" fontId="7" fillId="0" borderId="0" xfId="2" applyFont="1"/>
    <xf numFmtId="0" fontId="7" fillId="2" borderId="0" xfId="2" applyFont="1" applyFill="1"/>
    <xf numFmtId="0" fontId="19" fillId="0" borderId="0" xfId="2" applyFont="1"/>
    <xf numFmtId="0" fontId="15" fillId="0" borderId="3" xfId="2" applyFont="1" applyFill="1" applyBorder="1" applyAlignment="1">
      <alignment vertical="center"/>
    </xf>
    <xf numFmtId="0" fontId="15" fillId="0" borderId="5" xfId="2" applyFont="1" applyFill="1" applyBorder="1" applyAlignment="1">
      <alignment vertical="center"/>
    </xf>
    <xf numFmtId="0" fontId="15" fillId="0" borderId="4" xfId="2" applyFont="1" applyFill="1" applyBorder="1" applyAlignment="1">
      <alignment vertical="center"/>
    </xf>
    <xf numFmtId="41" fontId="13" fillId="6" borderId="1" xfId="1" applyFont="1" applyFill="1" applyBorder="1" applyAlignment="1">
      <alignment horizontal="center" vertical="center"/>
    </xf>
    <xf numFmtId="41" fontId="13" fillId="5" borderId="1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horizontal="center" vertical="center"/>
    </xf>
    <xf numFmtId="0" fontId="21" fillId="4" borderId="1" xfId="2" applyFont="1" applyFill="1" applyBorder="1" applyAlignment="1">
      <alignment horizontal="center" vertical="center"/>
    </xf>
    <xf numFmtId="0" fontId="21" fillId="5" borderId="1" xfId="2" applyFont="1" applyFill="1" applyBorder="1" applyAlignment="1">
      <alignment horizontal="center" vertical="center"/>
    </xf>
    <xf numFmtId="41" fontId="13" fillId="8" borderId="1" xfId="1" applyFont="1" applyFill="1" applyBorder="1" applyAlignment="1">
      <alignment horizontal="center" vertical="center"/>
    </xf>
    <xf numFmtId="41" fontId="7" fillId="8" borderId="1" xfId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1">
    <cellStyle name="쉼표 [0]" xfId="1" builtinId="6"/>
    <cellStyle name="쉼표 [0] 2" xfId="4"/>
    <cellStyle name="쉼표 [0] 2 2" xfId="9"/>
    <cellStyle name="표준" xfId="0" builtinId="0"/>
    <cellStyle name="표준 2" xfId="3"/>
    <cellStyle name="표준 2 2" xfId="6"/>
    <cellStyle name="표준 2 2 2" xfId="7"/>
    <cellStyle name="표준 3" xfId="5"/>
    <cellStyle name="표준 3 2" xfId="10"/>
    <cellStyle name="표준 4" xfId="8"/>
    <cellStyle name="표준_김포KCC" xfId="2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tabSelected="1" topLeftCell="B1" zoomScaleNormal="100" zoomScaleSheetLayoutView="100" workbookViewId="0">
      <pane ySplit="3" topLeftCell="A4" activePane="bottomLeft" state="frozen"/>
      <selection activeCell="B1" sqref="B1"/>
      <selection pane="bottomLeft" activeCell="B1" sqref="B1:I1"/>
    </sheetView>
  </sheetViews>
  <sheetFormatPr defaultColWidth="10" defaultRowHeight="13.5" outlineLevelRow="1" x14ac:dyDescent="0.15"/>
  <cols>
    <col min="1" max="1" width="58.625" style="20" hidden="1" customWidth="1"/>
    <col min="2" max="2" width="17.25" style="90" customWidth="1"/>
    <col min="3" max="3" width="18.375" style="91" customWidth="1"/>
    <col min="4" max="4" width="5.875" style="91" customWidth="1"/>
    <col min="5" max="5" width="7" style="92" customWidth="1"/>
    <col min="6" max="6" width="11.5" style="92" bestFit="1" customWidth="1"/>
    <col min="7" max="7" width="11.625" style="91" customWidth="1"/>
    <col min="8" max="8" width="12.625" style="91" customWidth="1"/>
    <col min="9" max="9" width="17.375" style="91" customWidth="1"/>
    <col min="10" max="10" width="10" style="1" hidden="1" customWidth="1"/>
    <col min="11" max="11" width="10.125" style="1" hidden="1" customWidth="1"/>
    <col min="12" max="12" width="11.25" style="1" hidden="1" customWidth="1"/>
    <col min="13" max="17" width="0" style="1" hidden="1" customWidth="1"/>
    <col min="18" max="18" width="13.25" style="1" bestFit="1" customWidth="1"/>
    <col min="19" max="16384" width="10" style="1"/>
  </cols>
  <sheetData>
    <row r="1" spans="1:10" ht="25.5" customHeight="1" x14ac:dyDescent="0.15">
      <c r="B1" s="104" t="s">
        <v>117</v>
      </c>
      <c r="C1" s="104"/>
      <c r="D1" s="104"/>
      <c r="E1" s="104"/>
      <c r="F1" s="104"/>
      <c r="G1" s="104"/>
      <c r="H1" s="104"/>
      <c r="I1" s="104"/>
      <c r="J1" s="68" t="s">
        <v>167</v>
      </c>
    </row>
    <row r="2" spans="1:10" s="2" customFormat="1" ht="22.5" customHeight="1" x14ac:dyDescent="0.15">
      <c r="A2" s="22"/>
      <c r="B2" s="85"/>
      <c r="C2" s="85"/>
      <c r="D2" s="85"/>
      <c r="E2" s="85"/>
      <c r="F2" s="85"/>
      <c r="G2" s="85"/>
      <c r="H2" s="85"/>
      <c r="I2" s="85"/>
    </row>
    <row r="3" spans="1:10" s="3" customFormat="1" ht="21" customHeight="1" x14ac:dyDescent="0.15">
      <c r="A3" s="50"/>
      <c r="B3" s="86" t="s">
        <v>76</v>
      </c>
      <c r="C3" s="87" t="s">
        <v>73</v>
      </c>
      <c r="D3" s="87" t="s">
        <v>74</v>
      </c>
      <c r="E3" s="88" t="s">
        <v>178</v>
      </c>
      <c r="F3" s="88" t="s">
        <v>179</v>
      </c>
      <c r="G3" s="88" t="s">
        <v>176</v>
      </c>
      <c r="H3" s="88" t="s">
        <v>177</v>
      </c>
      <c r="I3" s="87" t="s">
        <v>75</v>
      </c>
    </row>
    <row r="4" spans="1:10" s="9" customFormat="1" ht="21" customHeight="1" outlineLevel="1" x14ac:dyDescent="0.15">
      <c r="A4" s="21" t="s">
        <v>121</v>
      </c>
      <c r="B4" s="44" t="s">
        <v>152</v>
      </c>
      <c r="C4" s="45"/>
      <c r="D4" s="45"/>
      <c r="E4" s="45"/>
      <c r="F4" s="45"/>
      <c r="G4" s="45"/>
      <c r="H4" s="45"/>
      <c r="I4" s="46"/>
      <c r="J4" s="9" t="str">
        <f t="shared" ref="J4:J67" si="0">B4&amp;" "&amp;C4</f>
        <v xml:space="preserve">도헌연구센터 지하2층 공조기 </v>
      </c>
    </row>
    <row r="5" spans="1:10" s="9" customFormat="1" ht="21" customHeight="1" outlineLevel="1" x14ac:dyDescent="0.15">
      <c r="A5" s="21" t="s">
        <v>121</v>
      </c>
      <c r="B5" s="37" t="s">
        <v>33</v>
      </c>
      <c r="C5" s="38" t="s">
        <v>13</v>
      </c>
      <c r="D5" s="39" t="s">
        <v>10</v>
      </c>
      <c r="E5" s="38">
        <v>6</v>
      </c>
      <c r="F5" s="38">
        <v>24</v>
      </c>
      <c r="G5" s="40"/>
      <c r="H5" s="40">
        <f>G5*F5</f>
        <v>0</v>
      </c>
      <c r="I5" s="38" t="s">
        <v>3</v>
      </c>
      <c r="J5" s="9" t="str">
        <f t="shared" si="0"/>
        <v>미듐필터 594*594*75</v>
      </c>
    </row>
    <row r="6" spans="1:10" s="9" customFormat="1" ht="21" customHeight="1" outlineLevel="1" x14ac:dyDescent="0.15">
      <c r="A6" s="21" t="s">
        <v>121</v>
      </c>
      <c r="B6" s="37" t="s">
        <v>33</v>
      </c>
      <c r="C6" s="38" t="s">
        <v>1</v>
      </c>
      <c r="D6" s="39" t="s">
        <v>10</v>
      </c>
      <c r="E6" s="38">
        <v>5</v>
      </c>
      <c r="F6" s="38">
        <v>20</v>
      </c>
      <c r="G6" s="40"/>
      <c r="H6" s="40">
        <f t="shared" ref="H6:H69" si="1">G6*F6</f>
        <v>0</v>
      </c>
      <c r="I6" s="38" t="s">
        <v>12</v>
      </c>
      <c r="J6" s="9" t="str">
        <f t="shared" si="0"/>
        <v>미듐필터 594*287*75</v>
      </c>
    </row>
    <row r="7" spans="1:10" s="9" customFormat="1" ht="21" customHeight="1" outlineLevel="1" x14ac:dyDescent="0.15">
      <c r="A7" s="21" t="s">
        <v>121</v>
      </c>
      <c r="B7" s="60" t="s">
        <v>35</v>
      </c>
      <c r="C7" s="61" t="s">
        <v>147</v>
      </c>
      <c r="D7" s="62" t="s">
        <v>6</v>
      </c>
      <c r="E7" s="61">
        <v>6</v>
      </c>
      <c r="F7" s="61">
        <v>6</v>
      </c>
      <c r="G7" s="63"/>
      <c r="H7" s="63">
        <f t="shared" si="1"/>
        <v>0</v>
      </c>
      <c r="I7" s="61" t="s">
        <v>175</v>
      </c>
      <c r="J7" s="9" t="str">
        <f>B7&amp;" "&amp;C7</f>
        <v>프리필터 594*594*20</v>
      </c>
    </row>
    <row r="8" spans="1:10" s="9" customFormat="1" ht="21" customHeight="1" outlineLevel="1" x14ac:dyDescent="0.15">
      <c r="A8" s="21" t="s">
        <v>121</v>
      </c>
      <c r="B8" s="60" t="s">
        <v>35</v>
      </c>
      <c r="C8" s="61" t="s">
        <v>151</v>
      </c>
      <c r="D8" s="62" t="s">
        <v>6</v>
      </c>
      <c r="E8" s="61">
        <v>5</v>
      </c>
      <c r="F8" s="61">
        <v>5</v>
      </c>
      <c r="G8" s="63"/>
      <c r="H8" s="63">
        <f t="shared" si="1"/>
        <v>0</v>
      </c>
      <c r="I8" s="61" t="s">
        <v>175</v>
      </c>
      <c r="J8" s="9" t="str">
        <f t="shared" si="0"/>
        <v>프리필터 594*287*20</v>
      </c>
    </row>
    <row r="9" spans="1:10" s="9" customFormat="1" ht="21" customHeight="1" outlineLevel="1" x14ac:dyDescent="0.15">
      <c r="A9" s="21" t="s">
        <v>121</v>
      </c>
      <c r="B9" s="18" t="s">
        <v>40</v>
      </c>
      <c r="C9" s="6"/>
      <c r="D9" s="8" t="s">
        <v>6</v>
      </c>
      <c r="E9" s="12">
        <f>SUM(E5:E8)</f>
        <v>22</v>
      </c>
      <c r="F9" s="12">
        <f>SUM(F5:F8)</f>
        <v>55</v>
      </c>
      <c r="G9" s="5"/>
      <c r="H9" s="5">
        <f t="shared" si="1"/>
        <v>0</v>
      </c>
      <c r="I9" s="6"/>
      <c r="J9" s="9" t="str">
        <f t="shared" si="0"/>
        <v xml:space="preserve">폐기처리비 </v>
      </c>
    </row>
    <row r="10" spans="1:10" s="9" customFormat="1" ht="21" customHeight="1" outlineLevel="1" x14ac:dyDescent="0.15">
      <c r="A10" s="21" t="s">
        <v>122</v>
      </c>
      <c r="B10" s="47" t="s">
        <v>153</v>
      </c>
      <c r="C10" s="48"/>
      <c r="D10" s="48"/>
      <c r="E10" s="48"/>
      <c r="F10" s="48"/>
      <c r="G10" s="48"/>
      <c r="H10" s="48"/>
      <c r="I10" s="49"/>
      <c r="J10" s="9" t="str">
        <f t="shared" si="0"/>
        <v xml:space="preserve">도헌연구센터 지하3층 공조기 </v>
      </c>
    </row>
    <row r="11" spans="1:10" s="9" customFormat="1" ht="21" customHeight="1" outlineLevel="1" x14ac:dyDescent="0.15">
      <c r="A11" s="21" t="s">
        <v>122</v>
      </c>
      <c r="B11" s="37" t="s">
        <v>33</v>
      </c>
      <c r="C11" s="38" t="s">
        <v>13</v>
      </c>
      <c r="D11" s="39" t="s">
        <v>0</v>
      </c>
      <c r="E11" s="38">
        <v>6</v>
      </c>
      <c r="F11" s="38">
        <v>24</v>
      </c>
      <c r="G11" s="40">
        <f>G5</f>
        <v>0</v>
      </c>
      <c r="H11" s="40">
        <f t="shared" si="1"/>
        <v>0</v>
      </c>
      <c r="I11" s="38" t="s">
        <v>3</v>
      </c>
      <c r="J11" s="9" t="str">
        <f t="shared" si="0"/>
        <v>미듐필터 594*594*75</v>
      </c>
    </row>
    <row r="12" spans="1:10" s="9" customFormat="1" ht="21" customHeight="1" outlineLevel="1" x14ac:dyDescent="0.15">
      <c r="A12" s="21" t="s">
        <v>122</v>
      </c>
      <c r="B12" s="37" t="s">
        <v>33</v>
      </c>
      <c r="C12" s="41" t="s">
        <v>14</v>
      </c>
      <c r="D12" s="39" t="s">
        <v>0</v>
      </c>
      <c r="E12" s="38">
        <v>5</v>
      </c>
      <c r="F12" s="38">
        <v>20</v>
      </c>
      <c r="G12" s="40">
        <f>G6</f>
        <v>0</v>
      </c>
      <c r="H12" s="40">
        <f t="shared" si="1"/>
        <v>0</v>
      </c>
      <c r="I12" s="42" t="s">
        <v>12</v>
      </c>
      <c r="J12" s="9" t="str">
        <f t="shared" si="0"/>
        <v>미듐필터 594*287*75</v>
      </c>
    </row>
    <row r="13" spans="1:10" s="9" customFormat="1" ht="21" customHeight="1" outlineLevel="1" x14ac:dyDescent="0.15">
      <c r="A13" s="21" t="s">
        <v>122</v>
      </c>
      <c r="B13" s="60" t="s">
        <v>35</v>
      </c>
      <c r="C13" s="61" t="s">
        <v>147</v>
      </c>
      <c r="D13" s="62" t="s">
        <v>6</v>
      </c>
      <c r="E13" s="61">
        <v>6</v>
      </c>
      <c r="F13" s="61">
        <v>6</v>
      </c>
      <c r="G13" s="63">
        <f>G7</f>
        <v>0</v>
      </c>
      <c r="H13" s="63">
        <f t="shared" si="1"/>
        <v>0</v>
      </c>
      <c r="I13" s="61" t="s">
        <v>175</v>
      </c>
      <c r="J13" s="9" t="str">
        <f t="shared" si="0"/>
        <v>프리필터 594*594*20</v>
      </c>
    </row>
    <row r="14" spans="1:10" s="9" customFormat="1" ht="21" customHeight="1" outlineLevel="1" x14ac:dyDescent="0.15">
      <c r="A14" s="21" t="s">
        <v>122</v>
      </c>
      <c r="B14" s="60" t="s">
        <v>35</v>
      </c>
      <c r="C14" s="61" t="s">
        <v>151</v>
      </c>
      <c r="D14" s="62" t="s">
        <v>6</v>
      </c>
      <c r="E14" s="61">
        <v>5</v>
      </c>
      <c r="F14" s="61">
        <v>5</v>
      </c>
      <c r="G14" s="63">
        <f>G8</f>
        <v>0</v>
      </c>
      <c r="H14" s="63">
        <f t="shared" si="1"/>
        <v>0</v>
      </c>
      <c r="I14" s="61" t="s">
        <v>175</v>
      </c>
      <c r="J14" s="9" t="str">
        <f t="shared" si="0"/>
        <v>프리필터 594*287*20</v>
      </c>
    </row>
    <row r="15" spans="1:10" s="9" customFormat="1" ht="21" customHeight="1" outlineLevel="1" x14ac:dyDescent="0.15">
      <c r="A15" s="21" t="s">
        <v>122</v>
      </c>
      <c r="B15" s="18" t="s">
        <v>2</v>
      </c>
      <c r="C15" s="6"/>
      <c r="D15" s="8" t="s">
        <v>6</v>
      </c>
      <c r="E15" s="12">
        <f>SUM(E11:E14)</f>
        <v>22</v>
      </c>
      <c r="F15" s="12">
        <f>SUM(F11:F14)</f>
        <v>55</v>
      </c>
      <c r="G15" s="5">
        <f>G9</f>
        <v>0</v>
      </c>
      <c r="H15" s="5">
        <f t="shared" si="1"/>
        <v>0</v>
      </c>
      <c r="I15" s="7"/>
      <c r="J15" s="9" t="str">
        <f t="shared" si="0"/>
        <v xml:space="preserve">폐기처리비 </v>
      </c>
    </row>
    <row r="16" spans="1:10" s="9" customFormat="1" ht="21" customHeight="1" outlineLevel="1" x14ac:dyDescent="0.15">
      <c r="A16" s="21" t="s">
        <v>77</v>
      </c>
      <c r="B16" s="47" t="s">
        <v>154</v>
      </c>
      <c r="C16" s="48"/>
      <c r="D16" s="48"/>
      <c r="E16" s="48"/>
      <c r="F16" s="48"/>
      <c r="G16" s="48"/>
      <c r="H16" s="48"/>
      <c r="I16" s="49"/>
      <c r="J16" s="9" t="str">
        <f t="shared" si="0"/>
        <v xml:space="preserve">도헌연구센터 3층 화상치료실 </v>
      </c>
    </row>
    <row r="17" spans="1:10" s="9" customFormat="1" ht="21" customHeight="1" outlineLevel="1" x14ac:dyDescent="0.15">
      <c r="A17" s="21" t="s">
        <v>77</v>
      </c>
      <c r="B17" s="78" t="s">
        <v>11</v>
      </c>
      <c r="C17" s="89" t="s">
        <v>15</v>
      </c>
      <c r="D17" s="25" t="s">
        <v>6</v>
      </c>
      <c r="E17" s="26">
        <v>4</v>
      </c>
      <c r="F17" s="26">
        <v>4</v>
      </c>
      <c r="G17" s="27"/>
      <c r="H17" s="27">
        <f t="shared" si="1"/>
        <v>0</v>
      </c>
      <c r="I17" s="28"/>
      <c r="J17" s="9" t="str">
        <f t="shared" si="0"/>
        <v>헤파필터 610*610*150</v>
      </c>
    </row>
    <row r="18" spans="1:10" s="9" customFormat="1" ht="21" customHeight="1" outlineLevel="1" x14ac:dyDescent="0.15">
      <c r="A18" s="21" t="s">
        <v>77</v>
      </c>
      <c r="B18" s="18" t="s">
        <v>2</v>
      </c>
      <c r="C18" s="6"/>
      <c r="D18" s="8" t="s">
        <v>6</v>
      </c>
      <c r="E18" s="12">
        <f>SUM(E17:E17)</f>
        <v>4</v>
      </c>
      <c r="F18" s="12">
        <f>SUM(F17:F17)</f>
        <v>4</v>
      </c>
      <c r="G18" s="5">
        <f>G9</f>
        <v>0</v>
      </c>
      <c r="H18" s="5">
        <f t="shared" si="1"/>
        <v>0</v>
      </c>
      <c r="I18" s="10"/>
      <c r="J18" s="9" t="str">
        <f t="shared" si="0"/>
        <v xml:space="preserve">폐기처리비 </v>
      </c>
    </row>
    <row r="19" spans="1:10" s="9" customFormat="1" ht="21" customHeight="1" outlineLevel="1" x14ac:dyDescent="0.15">
      <c r="A19" s="21" t="s">
        <v>78</v>
      </c>
      <c r="B19" s="47" t="s">
        <v>155</v>
      </c>
      <c r="C19" s="48"/>
      <c r="D19" s="48"/>
      <c r="E19" s="48"/>
      <c r="F19" s="48"/>
      <c r="G19" s="48"/>
      <c r="H19" s="48"/>
      <c r="I19" s="49"/>
      <c r="J19" s="9" t="str">
        <f t="shared" si="0"/>
        <v xml:space="preserve">도헌연구센터 3층 화상중환자실 </v>
      </c>
    </row>
    <row r="20" spans="1:10" s="9" customFormat="1" ht="21" customHeight="1" outlineLevel="1" x14ac:dyDescent="0.15">
      <c r="A20" s="21" t="s">
        <v>78</v>
      </c>
      <c r="B20" s="78" t="s">
        <v>11</v>
      </c>
      <c r="C20" s="89" t="s">
        <v>16</v>
      </c>
      <c r="D20" s="25" t="s">
        <v>6</v>
      </c>
      <c r="E20" s="26">
        <v>2</v>
      </c>
      <c r="F20" s="26">
        <v>2</v>
      </c>
      <c r="G20" s="27"/>
      <c r="H20" s="27">
        <f t="shared" si="1"/>
        <v>0</v>
      </c>
      <c r="I20" s="28"/>
      <c r="J20" s="9" t="str">
        <f t="shared" si="0"/>
        <v>헤파필터 610*305*150</v>
      </c>
    </row>
    <row r="21" spans="1:10" s="9" customFormat="1" ht="21" customHeight="1" outlineLevel="1" x14ac:dyDescent="0.15">
      <c r="A21" s="21" t="s">
        <v>78</v>
      </c>
      <c r="B21" s="23" t="s">
        <v>132</v>
      </c>
      <c r="C21" s="57" t="s">
        <v>17</v>
      </c>
      <c r="D21" s="58" t="s">
        <v>6</v>
      </c>
      <c r="E21" s="57">
        <v>4</v>
      </c>
      <c r="F21" s="57">
        <v>8</v>
      </c>
      <c r="G21" s="59"/>
      <c r="H21" s="59">
        <f t="shared" si="1"/>
        <v>0</v>
      </c>
      <c r="I21" s="57"/>
      <c r="J21" s="9" t="str">
        <f t="shared" si="0"/>
        <v>프리필터 610*305*25</v>
      </c>
    </row>
    <row r="22" spans="1:10" s="9" customFormat="1" ht="21" customHeight="1" outlineLevel="1" x14ac:dyDescent="0.15">
      <c r="A22" s="21" t="s">
        <v>78</v>
      </c>
      <c r="B22" s="18" t="s">
        <v>2</v>
      </c>
      <c r="C22" s="6"/>
      <c r="D22" s="8" t="s">
        <v>6</v>
      </c>
      <c r="E22" s="12">
        <f>SUM(E20:E21)</f>
        <v>6</v>
      </c>
      <c r="F22" s="12">
        <f>SUM(F20:F21)</f>
        <v>10</v>
      </c>
      <c r="G22" s="5">
        <f>G9</f>
        <v>0</v>
      </c>
      <c r="H22" s="5">
        <f t="shared" si="1"/>
        <v>0</v>
      </c>
      <c r="I22" s="6"/>
      <c r="J22" s="9" t="str">
        <f t="shared" si="0"/>
        <v xml:space="preserve">폐기처리비 </v>
      </c>
    </row>
    <row r="23" spans="1:10" s="9" customFormat="1" ht="21" customHeight="1" outlineLevel="1" x14ac:dyDescent="0.15">
      <c r="A23" s="21" t="s">
        <v>120</v>
      </c>
      <c r="B23" s="47" t="s">
        <v>120</v>
      </c>
      <c r="C23" s="48"/>
      <c r="D23" s="48"/>
      <c r="E23" s="48"/>
      <c r="F23" s="48"/>
      <c r="G23" s="65"/>
      <c r="H23" s="65"/>
      <c r="I23" s="10"/>
      <c r="J23" s="9" t="str">
        <f t="shared" si="0"/>
        <v xml:space="preserve">신관 옥상 GMP 공조기(도헌연구센터 5층) </v>
      </c>
    </row>
    <row r="24" spans="1:10" s="9" customFormat="1" ht="21" customHeight="1" outlineLevel="1" x14ac:dyDescent="0.15">
      <c r="A24" s="21" t="s">
        <v>120</v>
      </c>
      <c r="B24" s="37" t="s">
        <v>33</v>
      </c>
      <c r="C24" s="38" t="s">
        <v>13</v>
      </c>
      <c r="D24" s="39" t="s">
        <v>6</v>
      </c>
      <c r="E24" s="43">
        <v>2</v>
      </c>
      <c r="F24" s="43">
        <v>8</v>
      </c>
      <c r="G24" s="40">
        <f>G5</f>
        <v>0</v>
      </c>
      <c r="H24" s="40">
        <f t="shared" si="1"/>
        <v>0</v>
      </c>
      <c r="I24" s="38" t="s">
        <v>3</v>
      </c>
      <c r="J24" s="9" t="str">
        <f t="shared" si="0"/>
        <v>미듐필터 594*594*75</v>
      </c>
    </row>
    <row r="25" spans="1:10" s="9" customFormat="1" ht="21" customHeight="1" outlineLevel="1" x14ac:dyDescent="0.15">
      <c r="A25" s="21" t="s">
        <v>120</v>
      </c>
      <c r="B25" s="37" t="s">
        <v>33</v>
      </c>
      <c r="C25" s="38" t="s">
        <v>14</v>
      </c>
      <c r="D25" s="39" t="s">
        <v>0</v>
      </c>
      <c r="E25" s="38">
        <v>2</v>
      </c>
      <c r="F25" s="38">
        <v>8</v>
      </c>
      <c r="G25" s="40">
        <f>G6</f>
        <v>0</v>
      </c>
      <c r="H25" s="40">
        <f t="shared" si="1"/>
        <v>0</v>
      </c>
      <c r="I25" s="38" t="s">
        <v>12</v>
      </c>
      <c r="J25" s="9" t="str">
        <f t="shared" si="0"/>
        <v>미듐필터 594*287*75</v>
      </c>
    </row>
    <row r="26" spans="1:10" s="9" customFormat="1" ht="21" customHeight="1" outlineLevel="1" x14ac:dyDescent="0.15">
      <c r="A26" s="21" t="s">
        <v>120</v>
      </c>
      <c r="B26" s="60" t="s">
        <v>35</v>
      </c>
      <c r="C26" s="61" t="s">
        <v>147</v>
      </c>
      <c r="D26" s="62" t="s">
        <v>6</v>
      </c>
      <c r="E26" s="64">
        <v>2</v>
      </c>
      <c r="F26" s="64">
        <v>2</v>
      </c>
      <c r="G26" s="63">
        <f>G7</f>
        <v>0</v>
      </c>
      <c r="H26" s="63">
        <f t="shared" si="1"/>
        <v>0</v>
      </c>
      <c r="I26" s="61" t="s">
        <v>175</v>
      </c>
      <c r="J26" s="9" t="str">
        <f t="shared" si="0"/>
        <v>프리필터 594*594*20</v>
      </c>
    </row>
    <row r="27" spans="1:10" s="9" customFormat="1" ht="21" customHeight="1" outlineLevel="1" x14ac:dyDescent="0.15">
      <c r="A27" s="21" t="s">
        <v>120</v>
      </c>
      <c r="B27" s="60" t="s">
        <v>35</v>
      </c>
      <c r="C27" s="61" t="s">
        <v>151</v>
      </c>
      <c r="D27" s="62" t="s">
        <v>6</v>
      </c>
      <c r="E27" s="61">
        <v>2</v>
      </c>
      <c r="F27" s="61">
        <v>2</v>
      </c>
      <c r="G27" s="63">
        <f>G8</f>
        <v>0</v>
      </c>
      <c r="H27" s="63">
        <f t="shared" si="1"/>
        <v>0</v>
      </c>
      <c r="I27" s="61" t="s">
        <v>175</v>
      </c>
      <c r="J27" s="9" t="str">
        <f t="shared" si="0"/>
        <v>프리필터 594*287*20</v>
      </c>
    </row>
    <row r="28" spans="1:10" s="9" customFormat="1" ht="21" customHeight="1" outlineLevel="1" x14ac:dyDescent="0.15">
      <c r="A28" s="21" t="s">
        <v>120</v>
      </c>
      <c r="B28" s="18" t="s">
        <v>2</v>
      </c>
      <c r="C28" s="6"/>
      <c r="D28" s="8" t="s">
        <v>6</v>
      </c>
      <c r="E28" s="12">
        <f>SUM(E24:E27)</f>
        <v>8</v>
      </c>
      <c r="F28" s="12">
        <f>SUM(F24:F27)</f>
        <v>20</v>
      </c>
      <c r="G28" s="5">
        <f>G9</f>
        <v>0</v>
      </c>
      <c r="H28" s="5">
        <f t="shared" si="1"/>
        <v>0</v>
      </c>
      <c r="I28" s="10"/>
      <c r="J28" s="9" t="str">
        <f t="shared" si="0"/>
        <v xml:space="preserve">폐기처리비 </v>
      </c>
    </row>
    <row r="29" spans="1:10" s="9" customFormat="1" ht="21" customHeight="1" outlineLevel="1" x14ac:dyDescent="0.15">
      <c r="A29" s="21" t="s">
        <v>87</v>
      </c>
      <c r="B29" s="47" t="s">
        <v>54</v>
      </c>
      <c r="C29" s="48"/>
      <c r="D29" s="48"/>
      <c r="E29" s="48"/>
      <c r="F29" s="48"/>
      <c r="G29" s="48"/>
      <c r="H29" s="48"/>
      <c r="I29" s="49"/>
      <c r="J29" s="9" t="str">
        <f t="shared" si="0"/>
        <v xml:space="preserve">신관옥상 공조기(신관3층) </v>
      </c>
    </row>
    <row r="30" spans="1:10" s="70" customFormat="1" ht="21" customHeight="1" outlineLevel="1" x14ac:dyDescent="0.15">
      <c r="A30" s="72" t="s">
        <v>87</v>
      </c>
      <c r="B30" s="37" t="s">
        <v>135</v>
      </c>
      <c r="C30" s="37" t="s">
        <v>13</v>
      </c>
      <c r="D30" s="79" t="s">
        <v>6</v>
      </c>
      <c r="E30" s="80">
        <v>4</v>
      </c>
      <c r="F30" s="80">
        <v>16</v>
      </c>
      <c r="G30" s="40">
        <f>G5</f>
        <v>0</v>
      </c>
      <c r="H30" s="40">
        <f t="shared" si="1"/>
        <v>0</v>
      </c>
      <c r="I30" s="37" t="s">
        <v>3</v>
      </c>
      <c r="J30" s="70" t="str">
        <f t="shared" si="0"/>
        <v>미듐필터 594*594*75</v>
      </c>
    </row>
    <row r="31" spans="1:10" s="70" customFormat="1" ht="21" customHeight="1" outlineLevel="1" x14ac:dyDescent="0.15">
      <c r="A31" s="72" t="s">
        <v>87</v>
      </c>
      <c r="B31" s="60" t="s">
        <v>136</v>
      </c>
      <c r="C31" s="60" t="s">
        <v>147</v>
      </c>
      <c r="D31" s="81" t="s">
        <v>6</v>
      </c>
      <c r="E31" s="82">
        <v>4</v>
      </c>
      <c r="F31" s="82">
        <v>4</v>
      </c>
      <c r="G31" s="63">
        <f>G7</f>
        <v>0</v>
      </c>
      <c r="H31" s="63">
        <f t="shared" si="1"/>
        <v>0</v>
      </c>
      <c r="I31" s="61" t="s">
        <v>175</v>
      </c>
      <c r="J31" s="70" t="str">
        <f t="shared" si="0"/>
        <v>프리필터 594*594*20</v>
      </c>
    </row>
    <row r="32" spans="1:10" s="9" customFormat="1" ht="21" customHeight="1" outlineLevel="1" x14ac:dyDescent="0.15">
      <c r="A32" s="21" t="s">
        <v>87</v>
      </c>
      <c r="B32" s="18" t="s">
        <v>2</v>
      </c>
      <c r="C32" s="6"/>
      <c r="D32" s="8" t="s">
        <v>6</v>
      </c>
      <c r="E32" s="12">
        <f>SUM(E30:E31)</f>
        <v>8</v>
      </c>
      <c r="F32" s="12">
        <f>SUM(F30:F31)</f>
        <v>20</v>
      </c>
      <c r="G32" s="5">
        <f>G9</f>
        <v>0</v>
      </c>
      <c r="H32" s="5">
        <f t="shared" si="1"/>
        <v>0</v>
      </c>
      <c r="I32" s="6"/>
      <c r="J32" s="9" t="str">
        <f t="shared" si="0"/>
        <v xml:space="preserve">폐기처리비 </v>
      </c>
    </row>
    <row r="33" spans="1:10" s="9" customFormat="1" ht="21" customHeight="1" outlineLevel="1" x14ac:dyDescent="0.15">
      <c r="A33" s="21" t="s">
        <v>88</v>
      </c>
      <c r="B33" s="47" t="s">
        <v>55</v>
      </c>
      <c r="C33" s="48"/>
      <c r="D33" s="48"/>
      <c r="E33" s="48"/>
      <c r="F33" s="48"/>
      <c r="G33" s="48"/>
      <c r="H33" s="48"/>
      <c r="I33" s="49"/>
      <c r="J33" s="9" t="str">
        <f t="shared" si="0"/>
        <v xml:space="preserve">본관 기관실 1번공조기(외래) </v>
      </c>
    </row>
    <row r="34" spans="1:10" s="9" customFormat="1" ht="21" customHeight="1" outlineLevel="1" x14ac:dyDescent="0.15">
      <c r="A34" s="21" t="s">
        <v>88</v>
      </c>
      <c r="B34" s="37" t="s">
        <v>33</v>
      </c>
      <c r="C34" s="38" t="s">
        <v>13</v>
      </c>
      <c r="D34" s="39" t="s">
        <v>0</v>
      </c>
      <c r="E34" s="38">
        <v>4</v>
      </c>
      <c r="F34" s="38">
        <v>16</v>
      </c>
      <c r="G34" s="40">
        <f>G5</f>
        <v>0</v>
      </c>
      <c r="H34" s="40">
        <f t="shared" si="1"/>
        <v>0</v>
      </c>
      <c r="I34" s="38" t="s">
        <v>3</v>
      </c>
      <c r="J34" s="9" t="str">
        <f t="shared" si="0"/>
        <v>미듐필터 594*594*75</v>
      </c>
    </row>
    <row r="35" spans="1:10" s="9" customFormat="1" ht="21" customHeight="1" outlineLevel="1" x14ac:dyDescent="0.15">
      <c r="A35" s="21" t="s">
        <v>88</v>
      </c>
      <c r="B35" s="37" t="s">
        <v>33</v>
      </c>
      <c r="C35" s="38" t="s">
        <v>14</v>
      </c>
      <c r="D35" s="39" t="s">
        <v>0</v>
      </c>
      <c r="E35" s="38">
        <v>2</v>
      </c>
      <c r="F35" s="38">
        <v>8</v>
      </c>
      <c r="G35" s="40">
        <f>G6</f>
        <v>0</v>
      </c>
      <c r="H35" s="40">
        <f t="shared" si="1"/>
        <v>0</v>
      </c>
      <c r="I35" s="38" t="s">
        <v>12</v>
      </c>
      <c r="J35" s="9" t="str">
        <f t="shared" si="0"/>
        <v>미듐필터 594*287*75</v>
      </c>
    </row>
    <row r="36" spans="1:10" s="9" customFormat="1" ht="21" customHeight="1" outlineLevel="1" x14ac:dyDescent="0.15">
      <c r="A36" s="21" t="s">
        <v>88</v>
      </c>
      <c r="B36" s="60" t="s">
        <v>35</v>
      </c>
      <c r="C36" s="61" t="s">
        <v>147</v>
      </c>
      <c r="D36" s="62" t="s">
        <v>6</v>
      </c>
      <c r="E36" s="61">
        <v>4</v>
      </c>
      <c r="F36" s="61">
        <v>4</v>
      </c>
      <c r="G36" s="63">
        <f>G7</f>
        <v>0</v>
      </c>
      <c r="H36" s="63">
        <f t="shared" si="1"/>
        <v>0</v>
      </c>
      <c r="I36" s="61" t="s">
        <v>175</v>
      </c>
      <c r="J36" s="9" t="str">
        <f t="shared" si="0"/>
        <v>프리필터 594*594*20</v>
      </c>
    </row>
    <row r="37" spans="1:10" s="9" customFormat="1" ht="21" customHeight="1" outlineLevel="1" x14ac:dyDescent="0.15">
      <c r="A37" s="21" t="s">
        <v>88</v>
      </c>
      <c r="B37" s="60" t="s">
        <v>35</v>
      </c>
      <c r="C37" s="61" t="s">
        <v>151</v>
      </c>
      <c r="D37" s="62" t="s">
        <v>6</v>
      </c>
      <c r="E37" s="61">
        <v>2</v>
      </c>
      <c r="F37" s="61">
        <v>2</v>
      </c>
      <c r="G37" s="63">
        <f>G8</f>
        <v>0</v>
      </c>
      <c r="H37" s="63">
        <f t="shared" si="1"/>
        <v>0</v>
      </c>
      <c r="I37" s="61" t="s">
        <v>175</v>
      </c>
      <c r="J37" s="9" t="str">
        <f t="shared" si="0"/>
        <v>프리필터 594*287*20</v>
      </c>
    </row>
    <row r="38" spans="1:10" s="9" customFormat="1" ht="21" customHeight="1" outlineLevel="1" x14ac:dyDescent="0.15">
      <c r="A38" s="21" t="s">
        <v>88</v>
      </c>
      <c r="B38" s="18" t="s">
        <v>2</v>
      </c>
      <c r="C38" s="6"/>
      <c r="D38" s="8" t="s">
        <v>6</v>
      </c>
      <c r="E38" s="12">
        <f>SUM(E34:E37)</f>
        <v>12</v>
      </c>
      <c r="F38" s="12">
        <f>SUM(F34:F37)</f>
        <v>30</v>
      </c>
      <c r="G38" s="5">
        <f>G9</f>
        <v>0</v>
      </c>
      <c r="H38" s="5">
        <f t="shared" si="1"/>
        <v>0</v>
      </c>
      <c r="I38" s="6"/>
      <c r="J38" s="9" t="str">
        <f t="shared" si="0"/>
        <v xml:space="preserve">폐기처리비 </v>
      </c>
    </row>
    <row r="39" spans="1:10" s="9" customFormat="1" ht="21" customHeight="1" outlineLevel="1" x14ac:dyDescent="0.15">
      <c r="A39" s="21" t="s">
        <v>89</v>
      </c>
      <c r="B39" s="47" t="s">
        <v>56</v>
      </c>
      <c r="C39" s="48"/>
      <c r="D39" s="48"/>
      <c r="E39" s="48"/>
      <c r="F39" s="48"/>
      <c r="G39" s="48"/>
      <c r="H39" s="48"/>
      <c r="I39" s="49"/>
      <c r="J39" s="9" t="str">
        <f t="shared" si="0"/>
        <v xml:space="preserve">본관 옥상 2번공조기(병동) </v>
      </c>
    </row>
    <row r="40" spans="1:10" s="9" customFormat="1" ht="21" customHeight="1" outlineLevel="1" x14ac:dyDescent="0.15">
      <c r="A40" s="21" t="s">
        <v>89</v>
      </c>
      <c r="B40" s="37" t="s">
        <v>33</v>
      </c>
      <c r="C40" s="38" t="s">
        <v>13</v>
      </c>
      <c r="D40" s="39" t="s">
        <v>0</v>
      </c>
      <c r="E40" s="38">
        <v>6</v>
      </c>
      <c r="F40" s="38">
        <v>24</v>
      </c>
      <c r="G40" s="40">
        <f>G5</f>
        <v>0</v>
      </c>
      <c r="H40" s="40">
        <f t="shared" si="1"/>
        <v>0</v>
      </c>
      <c r="I40" s="38" t="s">
        <v>3</v>
      </c>
      <c r="J40" s="9" t="str">
        <f t="shared" si="0"/>
        <v>미듐필터 594*594*75</v>
      </c>
    </row>
    <row r="41" spans="1:10" s="9" customFormat="1" ht="21" customHeight="1" outlineLevel="1" x14ac:dyDescent="0.15">
      <c r="A41" s="21" t="s">
        <v>89</v>
      </c>
      <c r="B41" s="60" t="s">
        <v>35</v>
      </c>
      <c r="C41" s="61" t="s">
        <v>147</v>
      </c>
      <c r="D41" s="62" t="s">
        <v>6</v>
      </c>
      <c r="E41" s="61">
        <v>6</v>
      </c>
      <c r="F41" s="61">
        <v>6</v>
      </c>
      <c r="G41" s="63">
        <f>G7</f>
        <v>0</v>
      </c>
      <c r="H41" s="63">
        <f t="shared" si="1"/>
        <v>0</v>
      </c>
      <c r="I41" s="61" t="s">
        <v>175</v>
      </c>
      <c r="J41" s="9" t="str">
        <f t="shared" si="0"/>
        <v>프리필터 594*594*20</v>
      </c>
    </row>
    <row r="42" spans="1:10" s="9" customFormat="1" ht="21" customHeight="1" outlineLevel="1" x14ac:dyDescent="0.15">
      <c r="A42" s="21" t="s">
        <v>89</v>
      </c>
      <c r="B42" s="18" t="s">
        <v>2</v>
      </c>
      <c r="C42" s="6"/>
      <c r="D42" s="8" t="s">
        <v>6</v>
      </c>
      <c r="E42" s="12">
        <f>SUM(E40:E41)</f>
        <v>12</v>
      </c>
      <c r="F42" s="12">
        <f>SUM(F40:F41)</f>
        <v>30</v>
      </c>
      <c r="G42" s="5">
        <f>G9</f>
        <v>0</v>
      </c>
      <c r="H42" s="5">
        <f t="shared" si="1"/>
        <v>0</v>
      </c>
      <c r="I42" s="6"/>
      <c r="J42" s="9" t="str">
        <f t="shared" si="0"/>
        <v xml:space="preserve">폐기처리비 </v>
      </c>
    </row>
    <row r="43" spans="1:10" s="9" customFormat="1" ht="21" customHeight="1" outlineLevel="1" x14ac:dyDescent="0.15">
      <c r="A43" s="21" t="s">
        <v>90</v>
      </c>
      <c r="B43" s="47" t="s">
        <v>156</v>
      </c>
      <c r="C43" s="48"/>
      <c r="D43" s="48"/>
      <c r="E43" s="48"/>
      <c r="F43" s="48"/>
      <c r="G43" s="48"/>
      <c r="H43" s="48"/>
      <c r="I43" s="49"/>
      <c r="J43" s="9" t="str">
        <f t="shared" si="0"/>
        <v xml:space="preserve">본관 4층 3번공조기(중앙공급실) </v>
      </c>
    </row>
    <row r="44" spans="1:10" s="9" customFormat="1" ht="21" customHeight="1" outlineLevel="1" x14ac:dyDescent="0.15">
      <c r="A44" s="21" t="s">
        <v>90</v>
      </c>
      <c r="B44" s="37" t="s">
        <v>33</v>
      </c>
      <c r="C44" s="38" t="s">
        <v>13</v>
      </c>
      <c r="D44" s="39" t="s">
        <v>0</v>
      </c>
      <c r="E44" s="38">
        <v>2</v>
      </c>
      <c r="F44" s="38">
        <v>8</v>
      </c>
      <c r="G44" s="40">
        <f>G5</f>
        <v>0</v>
      </c>
      <c r="H44" s="40">
        <f t="shared" si="1"/>
        <v>0</v>
      </c>
      <c r="I44" s="38" t="s">
        <v>3</v>
      </c>
      <c r="J44" s="9" t="str">
        <f t="shared" si="0"/>
        <v>미듐필터 594*594*75</v>
      </c>
    </row>
    <row r="45" spans="1:10" s="9" customFormat="1" ht="21" customHeight="1" outlineLevel="1" x14ac:dyDescent="0.15">
      <c r="A45" s="21" t="s">
        <v>90</v>
      </c>
      <c r="B45" s="37" t="s">
        <v>33</v>
      </c>
      <c r="C45" s="38" t="s">
        <v>14</v>
      </c>
      <c r="D45" s="39" t="s">
        <v>0</v>
      </c>
      <c r="E45" s="38">
        <v>2</v>
      </c>
      <c r="F45" s="38">
        <v>8</v>
      </c>
      <c r="G45" s="40">
        <f>G6</f>
        <v>0</v>
      </c>
      <c r="H45" s="40">
        <f t="shared" si="1"/>
        <v>0</v>
      </c>
      <c r="I45" s="38" t="s">
        <v>12</v>
      </c>
      <c r="J45" s="9" t="str">
        <f t="shared" si="0"/>
        <v>미듐필터 594*287*75</v>
      </c>
    </row>
    <row r="46" spans="1:10" s="9" customFormat="1" ht="21" customHeight="1" outlineLevel="1" x14ac:dyDescent="0.15">
      <c r="A46" s="21" t="s">
        <v>90</v>
      </c>
      <c r="B46" s="60" t="s">
        <v>35</v>
      </c>
      <c r="C46" s="61" t="s">
        <v>147</v>
      </c>
      <c r="D46" s="62" t="s">
        <v>6</v>
      </c>
      <c r="E46" s="61">
        <v>2</v>
      </c>
      <c r="F46" s="61">
        <v>2</v>
      </c>
      <c r="G46" s="63">
        <f>G7</f>
        <v>0</v>
      </c>
      <c r="H46" s="63">
        <f t="shared" si="1"/>
        <v>0</v>
      </c>
      <c r="I46" s="61" t="s">
        <v>175</v>
      </c>
      <c r="J46" s="9" t="str">
        <f t="shared" si="0"/>
        <v>프리필터 594*594*20</v>
      </c>
    </row>
    <row r="47" spans="1:10" s="9" customFormat="1" ht="21" customHeight="1" outlineLevel="1" x14ac:dyDescent="0.15">
      <c r="A47" s="21" t="s">
        <v>90</v>
      </c>
      <c r="B47" s="60" t="s">
        <v>35</v>
      </c>
      <c r="C47" s="61" t="s">
        <v>151</v>
      </c>
      <c r="D47" s="62" t="s">
        <v>6</v>
      </c>
      <c r="E47" s="61">
        <v>2</v>
      </c>
      <c r="F47" s="61">
        <v>2</v>
      </c>
      <c r="G47" s="63">
        <f>G8</f>
        <v>0</v>
      </c>
      <c r="H47" s="63">
        <f t="shared" si="1"/>
        <v>0</v>
      </c>
      <c r="I47" s="61" t="s">
        <v>175</v>
      </c>
      <c r="J47" s="9" t="str">
        <f t="shared" si="0"/>
        <v>프리필터 594*287*20</v>
      </c>
    </row>
    <row r="48" spans="1:10" s="9" customFormat="1" ht="21" customHeight="1" outlineLevel="1" x14ac:dyDescent="0.15">
      <c r="A48" s="21" t="s">
        <v>90</v>
      </c>
      <c r="B48" s="18" t="s">
        <v>2</v>
      </c>
      <c r="C48" s="6"/>
      <c r="D48" s="8" t="s">
        <v>6</v>
      </c>
      <c r="E48" s="12">
        <f>SUM(E44:E47)</f>
        <v>8</v>
      </c>
      <c r="F48" s="12">
        <f>SUM(F44:F47)</f>
        <v>20</v>
      </c>
      <c r="G48" s="5">
        <f>G9</f>
        <v>0</v>
      </c>
      <c r="H48" s="5">
        <f t="shared" si="1"/>
        <v>0</v>
      </c>
      <c r="I48" s="6"/>
      <c r="J48" s="9" t="str">
        <f t="shared" si="0"/>
        <v xml:space="preserve">폐기처리비 </v>
      </c>
    </row>
    <row r="49" spans="1:13" s="9" customFormat="1" ht="21" customHeight="1" outlineLevel="1" x14ac:dyDescent="0.15">
      <c r="A49" s="21" t="s">
        <v>91</v>
      </c>
      <c r="B49" s="47" t="s">
        <v>57</v>
      </c>
      <c r="C49" s="48"/>
      <c r="D49" s="48"/>
      <c r="E49" s="48"/>
      <c r="F49" s="48"/>
      <c r="G49" s="48"/>
      <c r="H49" s="48"/>
      <c r="I49" s="49"/>
      <c r="J49" s="9" t="str">
        <f t="shared" si="0"/>
        <v xml:space="preserve">본관 4층 4번공조기(수술실) </v>
      </c>
    </row>
    <row r="50" spans="1:13" s="9" customFormat="1" ht="21" customHeight="1" outlineLevel="1" x14ac:dyDescent="0.15">
      <c r="A50" s="21" t="s">
        <v>91</v>
      </c>
      <c r="B50" s="37" t="s">
        <v>33</v>
      </c>
      <c r="C50" s="38" t="s">
        <v>13</v>
      </c>
      <c r="D50" s="39" t="s">
        <v>0</v>
      </c>
      <c r="E50" s="38">
        <v>6</v>
      </c>
      <c r="F50" s="38">
        <v>24</v>
      </c>
      <c r="G50" s="40">
        <f>G5</f>
        <v>0</v>
      </c>
      <c r="H50" s="40">
        <f t="shared" si="1"/>
        <v>0</v>
      </c>
      <c r="I50" s="38" t="s">
        <v>3</v>
      </c>
      <c r="J50" s="9" t="str">
        <f t="shared" si="0"/>
        <v>미듐필터 594*594*75</v>
      </c>
    </row>
    <row r="51" spans="1:13" s="9" customFormat="1" ht="21" customHeight="1" outlineLevel="1" x14ac:dyDescent="0.15">
      <c r="A51" s="21" t="s">
        <v>91</v>
      </c>
      <c r="B51" s="37" t="s">
        <v>33</v>
      </c>
      <c r="C51" s="38" t="s">
        <v>14</v>
      </c>
      <c r="D51" s="39" t="s">
        <v>0</v>
      </c>
      <c r="E51" s="38">
        <v>3</v>
      </c>
      <c r="F51" s="38">
        <v>12</v>
      </c>
      <c r="G51" s="40">
        <f>G6</f>
        <v>0</v>
      </c>
      <c r="H51" s="40">
        <f t="shared" si="1"/>
        <v>0</v>
      </c>
      <c r="I51" s="38" t="s">
        <v>12</v>
      </c>
      <c r="J51" s="9" t="str">
        <f t="shared" si="0"/>
        <v>미듐필터 594*287*75</v>
      </c>
    </row>
    <row r="52" spans="1:13" s="9" customFormat="1" ht="21" customHeight="1" outlineLevel="1" x14ac:dyDescent="0.15">
      <c r="A52" s="21" t="s">
        <v>91</v>
      </c>
      <c r="B52" s="60" t="s">
        <v>35</v>
      </c>
      <c r="C52" s="61" t="s">
        <v>147</v>
      </c>
      <c r="D52" s="62" t="s">
        <v>0</v>
      </c>
      <c r="E52" s="61">
        <v>6</v>
      </c>
      <c r="F52" s="61">
        <v>6</v>
      </c>
      <c r="G52" s="63">
        <f>G7</f>
        <v>0</v>
      </c>
      <c r="H52" s="63">
        <f t="shared" si="1"/>
        <v>0</v>
      </c>
      <c r="I52" s="61" t="s">
        <v>175</v>
      </c>
      <c r="J52" s="9" t="str">
        <f t="shared" si="0"/>
        <v>프리필터 594*594*20</v>
      </c>
    </row>
    <row r="53" spans="1:13" s="9" customFormat="1" ht="21" customHeight="1" outlineLevel="1" x14ac:dyDescent="0.15">
      <c r="A53" s="21" t="s">
        <v>91</v>
      </c>
      <c r="B53" s="60" t="s">
        <v>35</v>
      </c>
      <c r="C53" s="61" t="s">
        <v>151</v>
      </c>
      <c r="D53" s="62" t="s">
        <v>0</v>
      </c>
      <c r="E53" s="61">
        <v>3</v>
      </c>
      <c r="F53" s="61">
        <v>3</v>
      </c>
      <c r="G53" s="63">
        <f>G8</f>
        <v>0</v>
      </c>
      <c r="H53" s="63">
        <f t="shared" si="1"/>
        <v>0</v>
      </c>
      <c r="I53" s="61" t="s">
        <v>175</v>
      </c>
      <c r="J53" s="9" t="str">
        <f t="shared" si="0"/>
        <v>프리필터 594*287*20</v>
      </c>
    </row>
    <row r="54" spans="1:13" s="9" customFormat="1" ht="21" customHeight="1" outlineLevel="1" x14ac:dyDescent="0.15">
      <c r="A54" s="21" t="s">
        <v>91</v>
      </c>
      <c r="B54" s="18" t="s">
        <v>2</v>
      </c>
      <c r="C54" s="6"/>
      <c r="D54" s="8" t="s">
        <v>0</v>
      </c>
      <c r="E54" s="12">
        <f>SUM(E50:E53)</f>
        <v>18</v>
      </c>
      <c r="F54" s="12">
        <f>SUM(F50:F53)</f>
        <v>45</v>
      </c>
      <c r="G54" s="5">
        <f>G9</f>
        <v>0</v>
      </c>
      <c r="H54" s="5">
        <f t="shared" si="1"/>
        <v>0</v>
      </c>
      <c r="I54" s="6"/>
      <c r="J54" s="9" t="str">
        <f t="shared" si="0"/>
        <v xml:space="preserve">폐기처리비 </v>
      </c>
    </row>
    <row r="55" spans="1:13" s="9" customFormat="1" ht="21" customHeight="1" outlineLevel="1" x14ac:dyDescent="0.15">
      <c r="A55" s="21" t="s">
        <v>92</v>
      </c>
      <c r="B55" s="47" t="s">
        <v>58</v>
      </c>
      <c r="C55" s="48"/>
      <c r="D55" s="48"/>
      <c r="E55" s="48"/>
      <c r="F55" s="48"/>
      <c r="G55" s="48"/>
      <c r="H55" s="48"/>
      <c r="I55" s="49"/>
      <c r="J55" s="9" t="str">
        <f t="shared" si="0"/>
        <v xml:space="preserve">본관 4층 5번공조기(회복실) </v>
      </c>
    </row>
    <row r="56" spans="1:13" s="9" customFormat="1" ht="21" customHeight="1" outlineLevel="1" x14ac:dyDescent="0.15">
      <c r="A56" s="21" t="s">
        <v>92</v>
      </c>
      <c r="B56" s="37" t="s">
        <v>33</v>
      </c>
      <c r="C56" s="38" t="s">
        <v>13</v>
      </c>
      <c r="D56" s="39" t="s">
        <v>0</v>
      </c>
      <c r="E56" s="38">
        <v>4</v>
      </c>
      <c r="F56" s="38">
        <v>16</v>
      </c>
      <c r="G56" s="40">
        <f>G5</f>
        <v>0</v>
      </c>
      <c r="H56" s="40">
        <f t="shared" si="1"/>
        <v>0</v>
      </c>
      <c r="I56" s="38" t="s">
        <v>3</v>
      </c>
      <c r="J56" s="9" t="str">
        <f t="shared" si="0"/>
        <v>미듐필터 594*594*75</v>
      </c>
    </row>
    <row r="57" spans="1:13" s="9" customFormat="1" ht="21" customHeight="1" outlineLevel="1" x14ac:dyDescent="0.15">
      <c r="A57" s="21" t="s">
        <v>92</v>
      </c>
      <c r="B57" s="60" t="s">
        <v>35</v>
      </c>
      <c r="C57" s="61" t="s">
        <v>147</v>
      </c>
      <c r="D57" s="62" t="s">
        <v>0</v>
      </c>
      <c r="E57" s="61">
        <v>4</v>
      </c>
      <c r="F57" s="61">
        <v>4</v>
      </c>
      <c r="G57" s="63">
        <f>G7</f>
        <v>0</v>
      </c>
      <c r="H57" s="63">
        <f t="shared" si="1"/>
        <v>0</v>
      </c>
      <c r="I57" s="61" t="s">
        <v>175</v>
      </c>
      <c r="J57" s="9" t="str">
        <f t="shared" si="0"/>
        <v>프리필터 594*594*20</v>
      </c>
    </row>
    <row r="58" spans="1:13" s="9" customFormat="1" ht="21" customHeight="1" outlineLevel="1" x14ac:dyDescent="0.15">
      <c r="A58" s="21" t="s">
        <v>92</v>
      </c>
      <c r="B58" s="18" t="s">
        <v>2</v>
      </c>
      <c r="C58" s="6"/>
      <c r="D58" s="8" t="s">
        <v>0</v>
      </c>
      <c r="E58" s="12">
        <f>SUM(E56:E57)</f>
        <v>8</v>
      </c>
      <c r="F58" s="12">
        <f>SUM(F56:F57)</f>
        <v>20</v>
      </c>
      <c r="G58" s="5">
        <f>G9</f>
        <v>0</v>
      </c>
      <c r="H58" s="5">
        <f t="shared" si="1"/>
        <v>0</v>
      </c>
      <c r="I58" s="6"/>
      <c r="J58" s="9" t="str">
        <f t="shared" si="0"/>
        <v xml:space="preserve">폐기처리비 </v>
      </c>
    </row>
    <row r="59" spans="1:13" s="9" customFormat="1" ht="21" customHeight="1" outlineLevel="1" x14ac:dyDescent="0.15">
      <c r="A59" s="21" t="s">
        <v>93</v>
      </c>
      <c r="B59" s="47" t="s">
        <v>157</v>
      </c>
      <c r="C59" s="48"/>
      <c r="D59" s="48"/>
      <c r="E59" s="48"/>
      <c r="F59" s="48"/>
      <c r="G59" s="48"/>
      <c r="H59" s="48"/>
      <c r="I59" s="49"/>
      <c r="J59" s="9" t="str">
        <f t="shared" si="0"/>
        <v xml:space="preserve">본관 4층 6번공조기(내과 중환자실) </v>
      </c>
      <c r="M59" s="11"/>
    </row>
    <row r="60" spans="1:13" s="9" customFormat="1" ht="21" customHeight="1" outlineLevel="1" x14ac:dyDescent="0.15">
      <c r="A60" s="21" t="s">
        <v>93</v>
      </c>
      <c r="B60" s="37" t="s">
        <v>33</v>
      </c>
      <c r="C60" s="38" t="s">
        <v>13</v>
      </c>
      <c r="D60" s="39" t="s">
        <v>0</v>
      </c>
      <c r="E60" s="38">
        <v>2</v>
      </c>
      <c r="F60" s="38">
        <v>8</v>
      </c>
      <c r="G60" s="40">
        <f>G5</f>
        <v>0</v>
      </c>
      <c r="H60" s="40">
        <f t="shared" si="1"/>
        <v>0</v>
      </c>
      <c r="I60" s="38" t="s">
        <v>3</v>
      </c>
      <c r="J60" s="9" t="str">
        <f t="shared" si="0"/>
        <v>미듐필터 594*594*75</v>
      </c>
    </row>
    <row r="61" spans="1:13" s="9" customFormat="1" ht="21" customHeight="1" outlineLevel="1" x14ac:dyDescent="0.15">
      <c r="A61" s="21" t="s">
        <v>93</v>
      </c>
      <c r="B61" s="37" t="s">
        <v>33</v>
      </c>
      <c r="C61" s="38" t="s">
        <v>14</v>
      </c>
      <c r="D61" s="39" t="s">
        <v>0</v>
      </c>
      <c r="E61" s="38">
        <v>2</v>
      </c>
      <c r="F61" s="38">
        <v>8</v>
      </c>
      <c r="G61" s="40">
        <f>G6</f>
        <v>0</v>
      </c>
      <c r="H61" s="40">
        <f t="shared" si="1"/>
        <v>0</v>
      </c>
      <c r="I61" s="38" t="s">
        <v>12</v>
      </c>
      <c r="J61" s="9" t="str">
        <f t="shared" si="0"/>
        <v>미듐필터 594*287*75</v>
      </c>
    </row>
    <row r="62" spans="1:13" s="9" customFormat="1" ht="21" customHeight="1" outlineLevel="1" x14ac:dyDescent="0.15">
      <c r="A62" s="21" t="s">
        <v>93</v>
      </c>
      <c r="B62" s="60" t="s">
        <v>35</v>
      </c>
      <c r="C62" s="61" t="s">
        <v>147</v>
      </c>
      <c r="D62" s="62" t="s">
        <v>0</v>
      </c>
      <c r="E62" s="61">
        <v>2</v>
      </c>
      <c r="F62" s="61">
        <v>2</v>
      </c>
      <c r="G62" s="63">
        <f>G7</f>
        <v>0</v>
      </c>
      <c r="H62" s="63">
        <f t="shared" si="1"/>
        <v>0</v>
      </c>
      <c r="I62" s="61" t="s">
        <v>175</v>
      </c>
      <c r="J62" s="9" t="str">
        <f t="shared" si="0"/>
        <v>프리필터 594*594*20</v>
      </c>
    </row>
    <row r="63" spans="1:13" s="9" customFormat="1" ht="21" customHeight="1" outlineLevel="1" x14ac:dyDescent="0.15">
      <c r="A63" s="21" t="s">
        <v>93</v>
      </c>
      <c r="B63" s="60" t="s">
        <v>35</v>
      </c>
      <c r="C63" s="61" t="s">
        <v>151</v>
      </c>
      <c r="D63" s="62" t="s">
        <v>0</v>
      </c>
      <c r="E63" s="61">
        <v>2</v>
      </c>
      <c r="F63" s="61">
        <v>2</v>
      </c>
      <c r="G63" s="63">
        <f>G8</f>
        <v>0</v>
      </c>
      <c r="H63" s="63">
        <f t="shared" si="1"/>
        <v>0</v>
      </c>
      <c r="I63" s="61" t="s">
        <v>175</v>
      </c>
      <c r="J63" s="9" t="str">
        <f t="shared" si="0"/>
        <v>프리필터 594*287*20</v>
      </c>
    </row>
    <row r="64" spans="1:13" s="9" customFormat="1" ht="21" customHeight="1" outlineLevel="1" x14ac:dyDescent="0.15">
      <c r="A64" s="21" t="s">
        <v>93</v>
      </c>
      <c r="B64" s="18" t="s">
        <v>2</v>
      </c>
      <c r="C64" s="6"/>
      <c r="D64" s="8" t="s">
        <v>0</v>
      </c>
      <c r="E64" s="12">
        <f>SUM(E60:E63)</f>
        <v>8</v>
      </c>
      <c r="F64" s="12">
        <f>SUM(F60:F63)</f>
        <v>20</v>
      </c>
      <c r="G64" s="5">
        <f>G9</f>
        <v>0</v>
      </c>
      <c r="H64" s="5">
        <f t="shared" si="1"/>
        <v>0</v>
      </c>
      <c r="I64" s="6"/>
      <c r="J64" s="9" t="str">
        <f t="shared" si="0"/>
        <v xml:space="preserve">폐기처리비 </v>
      </c>
    </row>
    <row r="65" spans="1:10" s="9" customFormat="1" ht="21" customHeight="1" outlineLevel="1" x14ac:dyDescent="0.15">
      <c r="A65" s="21" t="s">
        <v>94</v>
      </c>
      <c r="B65" s="47" t="s">
        <v>59</v>
      </c>
      <c r="C65" s="48"/>
      <c r="D65" s="48"/>
      <c r="E65" s="48"/>
      <c r="F65" s="48"/>
      <c r="G65" s="48"/>
      <c r="H65" s="48"/>
      <c r="I65" s="49"/>
      <c r="J65" s="9" t="str">
        <f t="shared" si="0"/>
        <v xml:space="preserve">본관 1층 OHU(주방) </v>
      </c>
    </row>
    <row r="66" spans="1:10" s="9" customFormat="1" ht="21" customHeight="1" outlineLevel="1" x14ac:dyDescent="0.15">
      <c r="A66" s="21" t="s">
        <v>94</v>
      </c>
      <c r="B66" s="37" t="s">
        <v>33</v>
      </c>
      <c r="C66" s="38" t="s">
        <v>13</v>
      </c>
      <c r="D66" s="39" t="s">
        <v>0</v>
      </c>
      <c r="E66" s="38">
        <v>9</v>
      </c>
      <c r="F66" s="38">
        <v>27</v>
      </c>
      <c r="G66" s="40">
        <f>G5</f>
        <v>0</v>
      </c>
      <c r="H66" s="40">
        <f t="shared" si="1"/>
        <v>0</v>
      </c>
      <c r="I66" s="38" t="s">
        <v>3</v>
      </c>
      <c r="J66" s="9" t="str">
        <f t="shared" si="0"/>
        <v>미듐필터 594*594*75</v>
      </c>
    </row>
    <row r="67" spans="1:10" s="9" customFormat="1" ht="21" customHeight="1" outlineLevel="1" x14ac:dyDescent="0.15">
      <c r="A67" s="21" t="s">
        <v>94</v>
      </c>
      <c r="B67" s="37" t="s">
        <v>33</v>
      </c>
      <c r="C67" s="38" t="s">
        <v>14</v>
      </c>
      <c r="D67" s="39" t="s">
        <v>0</v>
      </c>
      <c r="E67" s="38">
        <v>3</v>
      </c>
      <c r="F67" s="38">
        <v>9</v>
      </c>
      <c r="G67" s="40">
        <f>G6</f>
        <v>0</v>
      </c>
      <c r="H67" s="40">
        <f t="shared" si="1"/>
        <v>0</v>
      </c>
      <c r="I67" s="38" t="s">
        <v>12</v>
      </c>
      <c r="J67" s="9" t="str">
        <f t="shared" si="0"/>
        <v>미듐필터 594*287*75</v>
      </c>
    </row>
    <row r="68" spans="1:10" s="9" customFormat="1" ht="21" customHeight="1" outlineLevel="1" x14ac:dyDescent="0.15">
      <c r="A68" s="21" t="s">
        <v>94</v>
      </c>
      <c r="B68" s="60" t="s">
        <v>35</v>
      </c>
      <c r="C68" s="61" t="s">
        <v>147</v>
      </c>
      <c r="D68" s="62" t="s">
        <v>0</v>
      </c>
      <c r="E68" s="61">
        <v>9</v>
      </c>
      <c r="F68" s="61">
        <v>9</v>
      </c>
      <c r="G68" s="63">
        <f>G7</f>
        <v>0</v>
      </c>
      <c r="H68" s="63">
        <f t="shared" si="1"/>
        <v>0</v>
      </c>
      <c r="I68" s="61" t="s">
        <v>175</v>
      </c>
      <c r="J68" s="9" t="str">
        <f t="shared" ref="J68:J131" si="2">B68&amp;" "&amp;C68</f>
        <v>프리필터 594*594*20</v>
      </c>
    </row>
    <row r="69" spans="1:10" s="9" customFormat="1" ht="21" customHeight="1" outlineLevel="1" x14ac:dyDescent="0.15">
      <c r="A69" s="21" t="s">
        <v>94</v>
      </c>
      <c r="B69" s="60" t="s">
        <v>35</v>
      </c>
      <c r="C69" s="61" t="s">
        <v>151</v>
      </c>
      <c r="D69" s="62" t="s">
        <v>0</v>
      </c>
      <c r="E69" s="61">
        <v>3</v>
      </c>
      <c r="F69" s="61">
        <v>3</v>
      </c>
      <c r="G69" s="63">
        <f>G8</f>
        <v>0</v>
      </c>
      <c r="H69" s="63">
        <f t="shared" si="1"/>
        <v>0</v>
      </c>
      <c r="I69" s="61" t="s">
        <v>175</v>
      </c>
      <c r="J69" s="9" t="str">
        <f t="shared" si="2"/>
        <v>프리필터 594*287*20</v>
      </c>
    </row>
    <row r="70" spans="1:10" s="9" customFormat="1" ht="21" customHeight="1" outlineLevel="1" x14ac:dyDescent="0.15">
      <c r="A70" s="21" t="s">
        <v>94</v>
      </c>
      <c r="B70" s="18" t="s">
        <v>2</v>
      </c>
      <c r="C70" s="6"/>
      <c r="D70" s="8" t="s">
        <v>0</v>
      </c>
      <c r="E70" s="12">
        <f>SUM(E66:E69)</f>
        <v>24</v>
      </c>
      <c r="F70" s="12">
        <f>SUM(F66:F69)</f>
        <v>48</v>
      </c>
      <c r="G70" s="5">
        <f>G9</f>
        <v>0</v>
      </c>
      <c r="H70" s="5">
        <f t="shared" ref="H70:H133" si="3">G70*F70</f>
        <v>0</v>
      </c>
      <c r="I70" s="6"/>
      <c r="J70" s="9" t="str">
        <f t="shared" si="2"/>
        <v xml:space="preserve">폐기처리비 </v>
      </c>
    </row>
    <row r="71" spans="1:10" s="56" customFormat="1" ht="21" customHeight="1" outlineLevel="1" x14ac:dyDescent="0.15">
      <c r="A71" s="52" t="s">
        <v>95</v>
      </c>
      <c r="B71" s="53" t="s">
        <v>62</v>
      </c>
      <c r="C71" s="54"/>
      <c r="D71" s="54"/>
      <c r="E71" s="54"/>
      <c r="F71" s="54"/>
      <c r="G71" s="54"/>
      <c r="H71" s="54"/>
      <c r="I71" s="55"/>
      <c r="J71" s="9" t="str">
        <f t="shared" si="2"/>
        <v xml:space="preserve">본관 3층 수술부1번방 </v>
      </c>
    </row>
    <row r="72" spans="1:10" s="9" customFormat="1" ht="21" customHeight="1" outlineLevel="1" x14ac:dyDescent="0.15">
      <c r="A72" s="21" t="s">
        <v>95</v>
      </c>
      <c r="B72" s="78" t="s">
        <v>11</v>
      </c>
      <c r="C72" s="28" t="s">
        <v>7</v>
      </c>
      <c r="D72" s="25" t="s">
        <v>8</v>
      </c>
      <c r="E72" s="28">
        <v>4</v>
      </c>
      <c r="F72" s="28">
        <v>4</v>
      </c>
      <c r="G72" s="27"/>
      <c r="H72" s="27">
        <f t="shared" si="3"/>
        <v>0</v>
      </c>
      <c r="I72" s="28" t="s">
        <v>9</v>
      </c>
      <c r="J72" s="9" t="str">
        <f t="shared" si="2"/>
        <v>헤파필터 610*1220*150</v>
      </c>
    </row>
    <row r="73" spans="1:10" s="9" customFormat="1" ht="21" customHeight="1" outlineLevel="1" x14ac:dyDescent="0.15">
      <c r="A73" s="21" t="s">
        <v>95</v>
      </c>
      <c r="B73" s="23" t="s">
        <v>132</v>
      </c>
      <c r="C73" s="57" t="s">
        <v>18</v>
      </c>
      <c r="D73" s="58" t="s">
        <v>8</v>
      </c>
      <c r="E73" s="57">
        <v>4</v>
      </c>
      <c r="F73" s="57">
        <v>8</v>
      </c>
      <c r="G73" s="59"/>
      <c r="H73" s="59">
        <f t="shared" si="3"/>
        <v>0</v>
      </c>
      <c r="I73" s="57"/>
      <c r="J73" s="9" t="str">
        <f t="shared" si="2"/>
        <v>프리필터 430*740*10</v>
      </c>
    </row>
    <row r="74" spans="1:10" s="9" customFormat="1" ht="21" customHeight="1" outlineLevel="1" x14ac:dyDescent="0.15">
      <c r="A74" s="21" t="s">
        <v>95</v>
      </c>
      <c r="B74" s="18" t="s">
        <v>40</v>
      </c>
      <c r="C74" s="6"/>
      <c r="D74" s="8" t="s">
        <v>8</v>
      </c>
      <c r="E74" s="12">
        <f>SUM(E72:E73)</f>
        <v>8</v>
      </c>
      <c r="F74" s="12">
        <f>SUM(F72:F73)</f>
        <v>12</v>
      </c>
      <c r="G74" s="5">
        <f>G9</f>
        <v>0</v>
      </c>
      <c r="H74" s="5">
        <f t="shared" si="3"/>
        <v>0</v>
      </c>
      <c r="I74" s="12"/>
      <c r="J74" s="9" t="str">
        <f t="shared" si="2"/>
        <v xml:space="preserve">폐기처리비 </v>
      </c>
    </row>
    <row r="75" spans="1:10" s="56" customFormat="1" ht="21" customHeight="1" outlineLevel="1" x14ac:dyDescent="0.15">
      <c r="A75" s="52" t="s">
        <v>83</v>
      </c>
      <c r="B75" s="53" t="s">
        <v>63</v>
      </c>
      <c r="C75" s="54"/>
      <c r="D75" s="54"/>
      <c r="E75" s="54"/>
      <c r="F75" s="54"/>
      <c r="G75" s="54"/>
      <c r="H75" s="54"/>
      <c r="I75" s="55"/>
      <c r="J75" s="9" t="str">
        <f t="shared" si="2"/>
        <v xml:space="preserve">본관 3층 수술부2번방 </v>
      </c>
    </row>
    <row r="76" spans="1:10" s="9" customFormat="1" ht="21" customHeight="1" outlineLevel="1" x14ac:dyDescent="0.15">
      <c r="A76" s="21" t="s">
        <v>83</v>
      </c>
      <c r="B76" s="78" t="s">
        <v>11</v>
      </c>
      <c r="C76" s="28" t="s">
        <v>7</v>
      </c>
      <c r="D76" s="25" t="s">
        <v>8</v>
      </c>
      <c r="E76" s="28">
        <v>4</v>
      </c>
      <c r="F76" s="28">
        <v>4</v>
      </c>
      <c r="G76" s="27">
        <f>G72</f>
        <v>0</v>
      </c>
      <c r="H76" s="27">
        <f t="shared" si="3"/>
        <v>0</v>
      </c>
      <c r="I76" s="28" t="s">
        <v>9</v>
      </c>
      <c r="J76" s="9" t="str">
        <f t="shared" si="2"/>
        <v>헤파필터 610*1220*150</v>
      </c>
    </row>
    <row r="77" spans="1:10" s="9" customFormat="1" ht="21" customHeight="1" outlineLevel="1" x14ac:dyDescent="0.15">
      <c r="A77" s="21" t="s">
        <v>83</v>
      </c>
      <c r="B77" s="23" t="s">
        <v>132</v>
      </c>
      <c r="C77" s="57" t="s">
        <v>18</v>
      </c>
      <c r="D77" s="58" t="s">
        <v>8</v>
      </c>
      <c r="E77" s="57">
        <v>4</v>
      </c>
      <c r="F77" s="57">
        <v>8</v>
      </c>
      <c r="G77" s="59">
        <f>G73</f>
        <v>0</v>
      </c>
      <c r="H77" s="59">
        <f t="shared" si="3"/>
        <v>0</v>
      </c>
      <c r="I77" s="57"/>
      <c r="J77" s="9" t="str">
        <f t="shared" si="2"/>
        <v>프리필터 430*740*10</v>
      </c>
    </row>
    <row r="78" spans="1:10" s="9" customFormat="1" ht="21" customHeight="1" outlineLevel="1" x14ac:dyDescent="0.15">
      <c r="A78" s="21" t="s">
        <v>83</v>
      </c>
      <c r="B78" s="18" t="s">
        <v>40</v>
      </c>
      <c r="C78" s="6"/>
      <c r="D78" s="8" t="s">
        <v>8</v>
      </c>
      <c r="E78" s="12">
        <f>SUM(E76:E77)</f>
        <v>8</v>
      </c>
      <c r="F78" s="12">
        <f>SUM(F76:F77)</f>
        <v>12</v>
      </c>
      <c r="G78" s="5">
        <f>G9</f>
        <v>0</v>
      </c>
      <c r="H78" s="5">
        <f t="shared" si="3"/>
        <v>0</v>
      </c>
      <c r="I78" s="12"/>
      <c r="J78" s="9" t="str">
        <f t="shared" si="2"/>
        <v xml:space="preserve">폐기처리비 </v>
      </c>
    </row>
    <row r="79" spans="1:10" s="56" customFormat="1" ht="21" customHeight="1" outlineLevel="1" x14ac:dyDescent="0.15">
      <c r="A79" s="52" t="s">
        <v>84</v>
      </c>
      <c r="B79" s="53" t="s">
        <v>64</v>
      </c>
      <c r="C79" s="54"/>
      <c r="D79" s="54"/>
      <c r="E79" s="54"/>
      <c r="F79" s="54"/>
      <c r="G79" s="54"/>
      <c r="H79" s="54"/>
      <c r="I79" s="55"/>
      <c r="J79" s="9" t="str">
        <f t="shared" si="2"/>
        <v xml:space="preserve">본관 3층 수술부3번방 </v>
      </c>
    </row>
    <row r="80" spans="1:10" s="9" customFormat="1" ht="21" customHeight="1" outlineLevel="1" x14ac:dyDescent="0.15">
      <c r="A80" s="21" t="s">
        <v>84</v>
      </c>
      <c r="B80" s="78" t="s">
        <v>11</v>
      </c>
      <c r="C80" s="28" t="s">
        <v>7</v>
      </c>
      <c r="D80" s="25" t="s">
        <v>8</v>
      </c>
      <c r="E80" s="28">
        <v>4</v>
      </c>
      <c r="F80" s="28">
        <v>4</v>
      </c>
      <c r="G80" s="27">
        <f>G76</f>
        <v>0</v>
      </c>
      <c r="H80" s="27">
        <f t="shared" si="3"/>
        <v>0</v>
      </c>
      <c r="I80" s="28" t="s">
        <v>9</v>
      </c>
      <c r="J80" s="9" t="str">
        <f t="shared" si="2"/>
        <v>헤파필터 610*1220*150</v>
      </c>
    </row>
    <row r="81" spans="1:15" s="9" customFormat="1" ht="21" customHeight="1" outlineLevel="1" x14ac:dyDescent="0.15">
      <c r="A81" s="21" t="s">
        <v>84</v>
      </c>
      <c r="B81" s="23" t="s">
        <v>132</v>
      </c>
      <c r="C81" s="57" t="s">
        <v>18</v>
      </c>
      <c r="D81" s="58" t="s">
        <v>8</v>
      </c>
      <c r="E81" s="57">
        <v>4</v>
      </c>
      <c r="F81" s="57">
        <v>8</v>
      </c>
      <c r="G81" s="59">
        <f>G73</f>
        <v>0</v>
      </c>
      <c r="H81" s="59">
        <f t="shared" si="3"/>
        <v>0</v>
      </c>
      <c r="I81" s="57"/>
      <c r="J81" s="9" t="str">
        <f t="shared" si="2"/>
        <v>프리필터 430*740*10</v>
      </c>
    </row>
    <row r="82" spans="1:15" s="9" customFormat="1" ht="21" customHeight="1" outlineLevel="1" x14ac:dyDescent="0.15">
      <c r="A82" s="21" t="s">
        <v>84</v>
      </c>
      <c r="B82" s="18" t="s">
        <v>40</v>
      </c>
      <c r="C82" s="6"/>
      <c r="D82" s="8" t="s">
        <v>8</v>
      </c>
      <c r="E82" s="12">
        <f>SUM(E80:E81)</f>
        <v>8</v>
      </c>
      <c r="F82" s="12">
        <f>SUM(F80:F81)</f>
        <v>12</v>
      </c>
      <c r="G82" s="5">
        <f>G9</f>
        <v>0</v>
      </c>
      <c r="H82" s="5">
        <f t="shared" si="3"/>
        <v>0</v>
      </c>
      <c r="I82" s="12"/>
      <c r="J82" s="9" t="str">
        <f t="shared" si="2"/>
        <v xml:space="preserve">폐기처리비 </v>
      </c>
    </row>
    <row r="83" spans="1:15" s="56" customFormat="1" ht="21" customHeight="1" outlineLevel="1" x14ac:dyDescent="0.15">
      <c r="A83" s="52" t="s">
        <v>85</v>
      </c>
      <c r="B83" s="53" t="s">
        <v>65</v>
      </c>
      <c r="C83" s="54"/>
      <c r="D83" s="54"/>
      <c r="E83" s="54"/>
      <c r="F83" s="54"/>
      <c r="G83" s="54"/>
      <c r="H83" s="54"/>
      <c r="I83" s="55"/>
      <c r="J83" s="9" t="str">
        <f t="shared" si="2"/>
        <v xml:space="preserve">본관 3층 수술부5번방 </v>
      </c>
    </row>
    <row r="84" spans="1:15" s="9" customFormat="1" ht="21" customHeight="1" outlineLevel="1" x14ac:dyDescent="0.15">
      <c r="A84" s="21" t="s">
        <v>85</v>
      </c>
      <c r="B84" s="78" t="s">
        <v>11</v>
      </c>
      <c r="C84" s="28" t="s">
        <v>7</v>
      </c>
      <c r="D84" s="25" t="s">
        <v>8</v>
      </c>
      <c r="E84" s="28">
        <v>4</v>
      </c>
      <c r="F84" s="28">
        <v>4</v>
      </c>
      <c r="G84" s="27">
        <f>G80</f>
        <v>0</v>
      </c>
      <c r="H84" s="27">
        <f t="shared" si="3"/>
        <v>0</v>
      </c>
      <c r="I84" s="28" t="s">
        <v>146</v>
      </c>
      <c r="J84" s="9" t="str">
        <f t="shared" si="2"/>
        <v>헤파필터 610*1220*150</v>
      </c>
    </row>
    <row r="85" spans="1:15" s="9" customFormat="1" ht="21" customHeight="1" outlineLevel="1" x14ac:dyDescent="0.15">
      <c r="A85" s="21" t="s">
        <v>85</v>
      </c>
      <c r="B85" s="23" t="s">
        <v>132</v>
      </c>
      <c r="C85" s="57" t="s">
        <v>18</v>
      </c>
      <c r="D85" s="58" t="s">
        <v>8</v>
      </c>
      <c r="E85" s="57">
        <v>4</v>
      </c>
      <c r="F85" s="57">
        <v>8</v>
      </c>
      <c r="G85" s="59">
        <f>G73</f>
        <v>0</v>
      </c>
      <c r="H85" s="59">
        <f t="shared" si="3"/>
        <v>0</v>
      </c>
      <c r="I85" s="57"/>
      <c r="J85" s="9" t="str">
        <f t="shared" si="2"/>
        <v>프리필터 430*740*10</v>
      </c>
    </row>
    <row r="86" spans="1:15" s="9" customFormat="1" ht="21" customHeight="1" outlineLevel="1" x14ac:dyDescent="0.15">
      <c r="A86" s="21" t="s">
        <v>85</v>
      </c>
      <c r="B86" s="18" t="s">
        <v>40</v>
      </c>
      <c r="C86" s="6"/>
      <c r="D86" s="8" t="s">
        <v>8</v>
      </c>
      <c r="E86" s="12">
        <f>SUM(E84:E85)</f>
        <v>8</v>
      </c>
      <c r="F86" s="12">
        <f>SUM(F84:F85)</f>
        <v>12</v>
      </c>
      <c r="G86" s="5">
        <f>G9</f>
        <v>0</v>
      </c>
      <c r="H86" s="5">
        <f t="shared" si="3"/>
        <v>0</v>
      </c>
      <c r="I86" s="12"/>
      <c r="J86" s="9" t="str">
        <f t="shared" si="2"/>
        <v xml:space="preserve">폐기처리비 </v>
      </c>
    </row>
    <row r="87" spans="1:15" s="56" customFormat="1" ht="21" customHeight="1" outlineLevel="1" x14ac:dyDescent="0.15">
      <c r="A87" s="52" t="s">
        <v>86</v>
      </c>
      <c r="B87" s="53" t="s">
        <v>66</v>
      </c>
      <c r="C87" s="54"/>
      <c r="D87" s="54"/>
      <c r="E87" s="54"/>
      <c r="F87" s="54"/>
      <c r="G87" s="54"/>
      <c r="H87" s="54"/>
      <c r="I87" s="55"/>
      <c r="J87" s="9" t="str">
        <f t="shared" si="2"/>
        <v xml:space="preserve">본관 3층 수술부6번방 </v>
      </c>
    </row>
    <row r="88" spans="1:15" s="9" customFormat="1" ht="21" customHeight="1" outlineLevel="1" x14ac:dyDescent="0.15">
      <c r="A88" s="21" t="s">
        <v>86</v>
      </c>
      <c r="B88" s="78" t="s">
        <v>11</v>
      </c>
      <c r="C88" s="28" t="s">
        <v>7</v>
      </c>
      <c r="D88" s="25" t="s">
        <v>8</v>
      </c>
      <c r="E88" s="28">
        <v>8</v>
      </c>
      <c r="F88" s="28">
        <v>8</v>
      </c>
      <c r="G88" s="27">
        <f>G84</f>
        <v>0</v>
      </c>
      <c r="H88" s="27">
        <f t="shared" si="3"/>
        <v>0</v>
      </c>
      <c r="I88" s="28" t="s">
        <v>9</v>
      </c>
      <c r="J88" s="9" t="str">
        <f t="shared" si="2"/>
        <v>헤파필터 610*1220*150</v>
      </c>
    </row>
    <row r="89" spans="1:15" s="9" customFormat="1" ht="21" customHeight="1" outlineLevel="1" x14ac:dyDescent="0.15">
      <c r="A89" s="21" t="s">
        <v>86</v>
      </c>
      <c r="B89" s="23" t="s">
        <v>132</v>
      </c>
      <c r="C89" s="57" t="s">
        <v>19</v>
      </c>
      <c r="D89" s="58" t="s">
        <v>8</v>
      </c>
      <c r="E89" s="57">
        <v>4</v>
      </c>
      <c r="F89" s="57">
        <v>8</v>
      </c>
      <c r="G89" s="59">
        <f>G73</f>
        <v>0</v>
      </c>
      <c r="H89" s="59">
        <f t="shared" si="3"/>
        <v>0</v>
      </c>
      <c r="I89" s="57"/>
      <c r="J89" s="9" t="str">
        <f t="shared" si="2"/>
        <v>프리필터 630*740*10</v>
      </c>
    </row>
    <row r="90" spans="1:15" s="9" customFormat="1" ht="21" customHeight="1" outlineLevel="1" x14ac:dyDescent="0.15">
      <c r="A90" s="21" t="s">
        <v>86</v>
      </c>
      <c r="B90" s="18" t="s">
        <v>40</v>
      </c>
      <c r="C90" s="6"/>
      <c r="D90" s="8" t="s">
        <v>8</v>
      </c>
      <c r="E90" s="12">
        <f>SUM(E88:E89)</f>
        <v>12</v>
      </c>
      <c r="F90" s="12">
        <f>SUM(F88:F89)</f>
        <v>16</v>
      </c>
      <c r="G90" s="5">
        <f>G9</f>
        <v>0</v>
      </c>
      <c r="H90" s="5">
        <f t="shared" si="3"/>
        <v>0</v>
      </c>
      <c r="I90" s="12"/>
      <c r="J90" s="9" t="str">
        <f t="shared" si="2"/>
        <v xml:space="preserve">폐기처리비 </v>
      </c>
    </row>
    <row r="91" spans="1:15" s="56" customFormat="1" ht="21" customHeight="1" outlineLevel="1" x14ac:dyDescent="0.15">
      <c r="A91" s="52" t="s">
        <v>96</v>
      </c>
      <c r="B91" s="53" t="s">
        <v>79</v>
      </c>
      <c r="C91" s="54"/>
      <c r="D91" s="54"/>
      <c r="E91" s="54"/>
      <c r="F91" s="54"/>
      <c r="G91" s="54"/>
      <c r="H91" s="54"/>
      <c r="I91" s="55"/>
      <c r="J91" s="9" t="str">
        <f t="shared" si="2"/>
        <v xml:space="preserve">본관 3층 화상치료실(구 앤지오실) </v>
      </c>
    </row>
    <row r="92" spans="1:15" s="9" customFormat="1" ht="21" customHeight="1" outlineLevel="1" x14ac:dyDescent="0.15">
      <c r="A92" s="21" t="s">
        <v>96</v>
      </c>
      <c r="B92" s="78" t="s">
        <v>11</v>
      </c>
      <c r="C92" s="28" t="s">
        <v>7</v>
      </c>
      <c r="D92" s="25" t="s">
        <v>8</v>
      </c>
      <c r="E92" s="28">
        <v>4</v>
      </c>
      <c r="F92" s="28">
        <v>4</v>
      </c>
      <c r="G92" s="27">
        <f>G88</f>
        <v>0</v>
      </c>
      <c r="H92" s="27">
        <f t="shared" si="3"/>
        <v>0</v>
      </c>
      <c r="I92" s="28" t="s">
        <v>9</v>
      </c>
      <c r="J92" s="9" t="str">
        <f t="shared" si="2"/>
        <v>헤파필터 610*1220*150</v>
      </c>
    </row>
    <row r="93" spans="1:15" s="9" customFormat="1" ht="21" customHeight="1" outlineLevel="1" x14ac:dyDescent="0.15">
      <c r="A93" s="21" t="s">
        <v>96</v>
      </c>
      <c r="B93" s="23" t="s">
        <v>132</v>
      </c>
      <c r="C93" s="57" t="s">
        <v>20</v>
      </c>
      <c r="D93" s="58" t="s">
        <v>8</v>
      </c>
      <c r="E93" s="57">
        <v>4</v>
      </c>
      <c r="F93" s="57">
        <v>4</v>
      </c>
      <c r="G93" s="59"/>
      <c r="H93" s="59">
        <f t="shared" si="3"/>
        <v>0</v>
      </c>
      <c r="I93" s="57" t="s">
        <v>142</v>
      </c>
      <c r="J93" s="9" t="str">
        <f t="shared" si="2"/>
        <v>프리필터 700*650*20</v>
      </c>
    </row>
    <row r="94" spans="1:15" s="9" customFormat="1" ht="21" customHeight="1" outlineLevel="1" x14ac:dyDescent="0.15">
      <c r="A94" s="21" t="s">
        <v>96</v>
      </c>
      <c r="B94" s="18" t="s">
        <v>40</v>
      </c>
      <c r="C94" s="6"/>
      <c r="D94" s="8" t="s">
        <v>8</v>
      </c>
      <c r="E94" s="12">
        <f>SUM(E92:E93)</f>
        <v>8</v>
      </c>
      <c r="F94" s="12">
        <f>SUM(F92:F93)</f>
        <v>8</v>
      </c>
      <c r="G94" s="5">
        <f>G9</f>
        <v>0</v>
      </c>
      <c r="H94" s="5">
        <f t="shared" si="3"/>
        <v>0</v>
      </c>
      <c r="I94" s="12"/>
      <c r="J94" s="9" t="str">
        <f t="shared" si="2"/>
        <v xml:space="preserve">폐기처리비 </v>
      </c>
    </row>
    <row r="95" spans="1:15" s="56" customFormat="1" ht="21" customHeight="1" outlineLevel="1" x14ac:dyDescent="0.15">
      <c r="A95" s="52" t="s">
        <v>97</v>
      </c>
      <c r="B95" s="53" t="s">
        <v>67</v>
      </c>
      <c r="C95" s="54"/>
      <c r="D95" s="54"/>
      <c r="E95" s="54"/>
      <c r="F95" s="54"/>
      <c r="G95" s="54"/>
      <c r="H95" s="54"/>
      <c r="I95" s="55"/>
      <c r="J95" s="9" t="str">
        <f t="shared" si="2"/>
        <v xml:space="preserve">본관 3층 청결복도 </v>
      </c>
    </row>
    <row r="96" spans="1:15" s="9" customFormat="1" ht="21" customHeight="1" outlineLevel="1" x14ac:dyDescent="0.15">
      <c r="A96" s="21" t="s">
        <v>97</v>
      </c>
      <c r="B96" s="78" t="s">
        <v>11</v>
      </c>
      <c r="C96" s="28" t="s">
        <v>7</v>
      </c>
      <c r="D96" s="25" t="s">
        <v>8</v>
      </c>
      <c r="E96" s="28">
        <v>6</v>
      </c>
      <c r="F96" s="28">
        <v>6</v>
      </c>
      <c r="G96" s="27">
        <f>G92</f>
        <v>0</v>
      </c>
      <c r="H96" s="27">
        <f t="shared" si="3"/>
        <v>0</v>
      </c>
      <c r="I96" s="28" t="s">
        <v>9</v>
      </c>
      <c r="J96" s="9" t="str">
        <f t="shared" si="2"/>
        <v>헤파필터 610*1220*150</v>
      </c>
      <c r="O96" s="17"/>
    </row>
    <row r="97" spans="1:10" s="9" customFormat="1" ht="21" customHeight="1" outlineLevel="1" x14ac:dyDescent="0.15">
      <c r="A97" s="21" t="s">
        <v>97</v>
      </c>
      <c r="B97" s="23" t="s">
        <v>132</v>
      </c>
      <c r="C97" s="57" t="s">
        <v>20</v>
      </c>
      <c r="D97" s="58" t="s">
        <v>8</v>
      </c>
      <c r="E97" s="57">
        <v>6</v>
      </c>
      <c r="F97" s="57">
        <v>6</v>
      </c>
      <c r="G97" s="59">
        <f>G93</f>
        <v>0</v>
      </c>
      <c r="H97" s="59">
        <f t="shared" si="3"/>
        <v>0</v>
      </c>
      <c r="I97" s="57" t="s">
        <v>142</v>
      </c>
      <c r="J97" s="9" t="str">
        <f t="shared" si="2"/>
        <v>프리필터 700*650*20</v>
      </c>
    </row>
    <row r="98" spans="1:10" s="9" customFormat="1" ht="21" customHeight="1" outlineLevel="1" x14ac:dyDescent="0.15">
      <c r="A98" s="21" t="s">
        <v>97</v>
      </c>
      <c r="B98" s="18" t="s">
        <v>40</v>
      </c>
      <c r="C98" s="6"/>
      <c r="D98" s="8" t="s">
        <v>8</v>
      </c>
      <c r="E98" s="12">
        <f>SUM(E96:E97)</f>
        <v>12</v>
      </c>
      <c r="F98" s="12">
        <f>SUM(F96:F97)</f>
        <v>12</v>
      </c>
      <c r="G98" s="5">
        <f>G9</f>
        <v>0</v>
      </c>
      <c r="H98" s="5">
        <f t="shared" si="3"/>
        <v>0</v>
      </c>
      <c r="I98" s="12"/>
      <c r="J98" s="9" t="str">
        <f t="shared" si="2"/>
        <v xml:space="preserve">폐기처리비 </v>
      </c>
    </row>
    <row r="99" spans="1:10" s="56" customFormat="1" ht="21" customHeight="1" outlineLevel="1" x14ac:dyDescent="0.15">
      <c r="A99" s="52" t="s">
        <v>98</v>
      </c>
      <c r="B99" s="53" t="s">
        <v>68</v>
      </c>
      <c r="C99" s="54"/>
      <c r="D99" s="54"/>
      <c r="E99" s="54"/>
      <c r="F99" s="54"/>
      <c r="G99" s="54"/>
      <c r="H99" s="54"/>
      <c r="I99" s="55"/>
      <c r="J99" s="9" t="str">
        <f t="shared" si="2"/>
        <v xml:space="preserve">본관 3층 장비실,소독물품실,멸균소독실 </v>
      </c>
    </row>
    <row r="100" spans="1:10" s="9" customFormat="1" ht="21" customHeight="1" outlineLevel="1" x14ac:dyDescent="0.15">
      <c r="A100" s="21" t="s">
        <v>98</v>
      </c>
      <c r="B100" s="78" t="s">
        <v>11</v>
      </c>
      <c r="C100" s="28" t="s">
        <v>7</v>
      </c>
      <c r="D100" s="25" t="s">
        <v>8</v>
      </c>
      <c r="E100" s="28">
        <v>4</v>
      </c>
      <c r="F100" s="28">
        <v>4</v>
      </c>
      <c r="G100" s="27">
        <f>G96</f>
        <v>0</v>
      </c>
      <c r="H100" s="27">
        <f t="shared" si="3"/>
        <v>0</v>
      </c>
      <c r="I100" s="28" t="s">
        <v>9</v>
      </c>
      <c r="J100" s="9" t="str">
        <f t="shared" si="2"/>
        <v>헤파필터 610*1220*150</v>
      </c>
    </row>
    <row r="101" spans="1:10" s="9" customFormat="1" ht="21" customHeight="1" outlineLevel="1" x14ac:dyDescent="0.15">
      <c r="A101" s="21" t="s">
        <v>98</v>
      </c>
      <c r="B101" s="23" t="s">
        <v>132</v>
      </c>
      <c r="C101" s="57" t="s">
        <v>20</v>
      </c>
      <c r="D101" s="58" t="s">
        <v>8</v>
      </c>
      <c r="E101" s="57">
        <v>4</v>
      </c>
      <c r="F101" s="57">
        <v>4</v>
      </c>
      <c r="G101" s="59">
        <f>G97</f>
        <v>0</v>
      </c>
      <c r="H101" s="59">
        <f t="shared" si="3"/>
        <v>0</v>
      </c>
      <c r="I101" s="57" t="s">
        <v>142</v>
      </c>
      <c r="J101" s="9" t="str">
        <f t="shared" si="2"/>
        <v>프리필터 700*650*20</v>
      </c>
    </row>
    <row r="102" spans="1:10" s="9" customFormat="1" ht="21" customHeight="1" outlineLevel="1" x14ac:dyDescent="0.15">
      <c r="A102" s="21" t="s">
        <v>98</v>
      </c>
      <c r="B102" s="18" t="s">
        <v>40</v>
      </c>
      <c r="C102" s="6"/>
      <c r="D102" s="8" t="s">
        <v>8</v>
      </c>
      <c r="E102" s="12">
        <f>SUM(E100:E101)</f>
        <v>8</v>
      </c>
      <c r="F102" s="12">
        <f>SUM(F100:F101)</f>
        <v>8</v>
      </c>
      <c r="G102" s="5">
        <f>G9</f>
        <v>0</v>
      </c>
      <c r="H102" s="5">
        <f t="shared" si="3"/>
        <v>0</v>
      </c>
      <c r="I102" s="12"/>
      <c r="J102" s="9" t="str">
        <f t="shared" si="2"/>
        <v xml:space="preserve">폐기처리비 </v>
      </c>
    </row>
    <row r="103" spans="1:10" s="56" customFormat="1" ht="21" customHeight="1" outlineLevel="1" x14ac:dyDescent="0.15">
      <c r="A103" s="52" t="s">
        <v>174</v>
      </c>
      <c r="B103" s="53" t="s">
        <v>173</v>
      </c>
      <c r="C103" s="54"/>
      <c r="D103" s="54"/>
      <c r="E103" s="54"/>
      <c r="F103" s="54"/>
      <c r="G103" s="54"/>
      <c r="H103" s="54"/>
      <c r="I103" s="55"/>
      <c r="J103" s="9" t="str">
        <f t="shared" si="2"/>
        <v xml:space="preserve">본관 4층 중앙공급실 </v>
      </c>
    </row>
    <row r="104" spans="1:10" s="9" customFormat="1" ht="21" customHeight="1" outlineLevel="1" x14ac:dyDescent="0.15">
      <c r="A104" s="52" t="s">
        <v>174</v>
      </c>
      <c r="B104" s="78" t="s">
        <v>11</v>
      </c>
      <c r="C104" s="28" t="s">
        <v>7</v>
      </c>
      <c r="D104" s="25" t="s">
        <v>8</v>
      </c>
      <c r="E104" s="28">
        <v>4</v>
      </c>
      <c r="F104" s="28">
        <v>4</v>
      </c>
      <c r="G104" s="27">
        <f>G100</f>
        <v>0</v>
      </c>
      <c r="H104" s="27">
        <f t="shared" si="3"/>
        <v>0</v>
      </c>
      <c r="I104" s="28" t="s">
        <v>9</v>
      </c>
      <c r="J104" s="9" t="str">
        <f t="shared" si="2"/>
        <v>헤파필터 610*1220*150</v>
      </c>
    </row>
    <row r="105" spans="1:10" s="9" customFormat="1" ht="21" customHeight="1" outlineLevel="1" x14ac:dyDescent="0.15">
      <c r="A105" s="52" t="s">
        <v>174</v>
      </c>
      <c r="B105" s="23" t="s">
        <v>132</v>
      </c>
      <c r="C105" s="57" t="s">
        <v>20</v>
      </c>
      <c r="D105" s="58" t="s">
        <v>8</v>
      </c>
      <c r="E105" s="57">
        <v>4</v>
      </c>
      <c r="F105" s="57">
        <v>4</v>
      </c>
      <c r="G105" s="59">
        <f>G101</f>
        <v>0</v>
      </c>
      <c r="H105" s="59">
        <f t="shared" si="3"/>
        <v>0</v>
      </c>
      <c r="I105" s="57" t="s">
        <v>142</v>
      </c>
      <c r="J105" s="9" t="str">
        <f t="shared" si="2"/>
        <v>프리필터 700*650*20</v>
      </c>
    </row>
    <row r="106" spans="1:10" s="9" customFormat="1" ht="21" customHeight="1" outlineLevel="1" x14ac:dyDescent="0.15">
      <c r="A106" s="52" t="s">
        <v>174</v>
      </c>
      <c r="B106" s="18" t="s">
        <v>40</v>
      </c>
      <c r="C106" s="6"/>
      <c r="D106" s="8" t="s">
        <v>8</v>
      </c>
      <c r="E106" s="12">
        <f>SUM(E104:E105)</f>
        <v>8</v>
      </c>
      <c r="F106" s="12">
        <f>SUM(F104:F105)</f>
        <v>8</v>
      </c>
      <c r="G106" s="5">
        <f>G9</f>
        <v>0</v>
      </c>
      <c r="H106" s="5">
        <f t="shared" si="3"/>
        <v>0</v>
      </c>
      <c r="I106" s="12"/>
      <c r="J106" s="9" t="str">
        <f t="shared" si="2"/>
        <v xml:space="preserve">폐기처리비 </v>
      </c>
    </row>
    <row r="107" spans="1:10" s="71" customFormat="1" ht="21" customHeight="1" outlineLevel="1" x14ac:dyDescent="0.15">
      <c r="A107" s="69" t="s">
        <v>99</v>
      </c>
      <c r="B107" s="94" t="s">
        <v>80</v>
      </c>
      <c r="C107" s="95"/>
      <c r="D107" s="95"/>
      <c r="E107" s="95"/>
      <c r="F107" s="95"/>
      <c r="G107" s="95"/>
      <c r="H107" s="95"/>
      <c r="I107" s="96"/>
      <c r="J107" s="70" t="str">
        <f t="shared" si="2"/>
        <v xml:space="preserve">본관4층 진단검사의학과 (구 중환자실 음압격리실 사용 중지) </v>
      </c>
    </row>
    <row r="108" spans="1:10" s="70" customFormat="1" ht="21" customHeight="1" outlineLevel="1" x14ac:dyDescent="0.15">
      <c r="A108" s="72" t="s">
        <v>99</v>
      </c>
      <c r="B108" s="78" t="s">
        <v>141</v>
      </c>
      <c r="C108" s="78" t="s">
        <v>21</v>
      </c>
      <c r="D108" s="73" t="s">
        <v>8</v>
      </c>
      <c r="E108" s="78">
        <v>1</v>
      </c>
      <c r="F108" s="78"/>
      <c r="G108" s="97"/>
      <c r="H108" s="97">
        <f t="shared" si="3"/>
        <v>0</v>
      </c>
      <c r="I108" s="78" t="s">
        <v>22</v>
      </c>
      <c r="J108" s="70" t="str">
        <f t="shared" si="2"/>
        <v>헤파필터 610*762*90</v>
      </c>
    </row>
    <row r="109" spans="1:10" s="70" customFormat="1" ht="21" customHeight="1" outlineLevel="1" x14ac:dyDescent="0.15">
      <c r="A109" s="72" t="s">
        <v>99</v>
      </c>
      <c r="B109" s="78" t="s">
        <v>137</v>
      </c>
      <c r="C109" s="78" t="s">
        <v>23</v>
      </c>
      <c r="D109" s="73" t="s">
        <v>8</v>
      </c>
      <c r="E109" s="78">
        <v>1</v>
      </c>
      <c r="F109" s="78"/>
      <c r="G109" s="97"/>
      <c r="H109" s="97">
        <f t="shared" si="3"/>
        <v>0</v>
      </c>
      <c r="I109" s="78" t="s">
        <v>22</v>
      </c>
      <c r="J109" s="70" t="str">
        <f t="shared" si="2"/>
        <v>헤파필터 610*610*90</v>
      </c>
    </row>
    <row r="110" spans="1:10" s="71" customFormat="1" ht="21.75" customHeight="1" x14ac:dyDescent="0.15">
      <c r="A110" s="72" t="s">
        <v>99</v>
      </c>
      <c r="B110" s="23" t="s">
        <v>136</v>
      </c>
      <c r="C110" s="23" t="s">
        <v>127</v>
      </c>
      <c r="D110" s="74" t="s">
        <v>8</v>
      </c>
      <c r="E110" s="23">
        <v>3</v>
      </c>
      <c r="F110" s="23"/>
      <c r="G110" s="98"/>
      <c r="H110" s="98">
        <f t="shared" si="3"/>
        <v>0</v>
      </c>
      <c r="I110" s="23"/>
      <c r="J110" s="70" t="str">
        <f t="shared" si="2"/>
        <v>프리필터 230*540*10</v>
      </c>
    </row>
    <row r="111" spans="1:10" s="71" customFormat="1" ht="21.75" customHeight="1" x14ac:dyDescent="0.15">
      <c r="A111" s="72" t="s">
        <v>99</v>
      </c>
      <c r="B111" s="18" t="s">
        <v>138</v>
      </c>
      <c r="C111" s="18"/>
      <c r="D111" s="75" t="s">
        <v>8</v>
      </c>
      <c r="E111" s="76">
        <v>1</v>
      </c>
      <c r="F111" s="76">
        <f>SUM(F108:F110)</f>
        <v>0</v>
      </c>
      <c r="G111" s="5">
        <f>G9</f>
        <v>0</v>
      </c>
      <c r="H111" s="5">
        <f t="shared" si="3"/>
        <v>0</v>
      </c>
      <c r="I111" s="76"/>
      <c r="J111" s="70" t="str">
        <f t="shared" si="2"/>
        <v xml:space="preserve">폐기처리비 </v>
      </c>
    </row>
    <row r="112" spans="1:10" s="71" customFormat="1" ht="21.75" customHeight="1" x14ac:dyDescent="0.15">
      <c r="A112" s="69" t="s">
        <v>100</v>
      </c>
      <c r="B112" s="94" t="s">
        <v>181</v>
      </c>
      <c r="C112" s="95"/>
      <c r="D112" s="95"/>
      <c r="E112" s="95"/>
      <c r="F112" s="95"/>
      <c r="G112" s="95"/>
      <c r="H112" s="95"/>
      <c r="I112" s="96"/>
      <c r="J112" s="70" t="str">
        <f t="shared" si="2"/>
        <v xml:space="preserve">본관4층 공조실(구 중환자실 음압격리실 항온항습기 사용 중지) </v>
      </c>
    </row>
    <row r="113" spans="1:10" s="71" customFormat="1" ht="21.75" customHeight="1" x14ac:dyDescent="0.15">
      <c r="A113" s="72" t="s">
        <v>168</v>
      </c>
      <c r="B113" s="19" t="s">
        <v>82</v>
      </c>
      <c r="C113" s="19" t="s">
        <v>24</v>
      </c>
      <c r="D113" s="77" t="s">
        <v>8</v>
      </c>
      <c r="E113" s="19">
        <v>1</v>
      </c>
      <c r="F113" s="19">
        <v>1</v>
      </c>
      <c r="G113" s="99"/>
      <c r="H113" s="99">
        <f t="shared" si="3"/>
        <v>0</v>
      </c>
      <c r="I113" s="100" t="s">
        <v>32</v>
      </c>
      <c r="J113" s="70" t="str">
        <f t="shared" si="2"/>
        <v>카본필터 610*610*50</v>
      </c>
    </row>
    <row r="114" spans="1:10" s="71" customFormat="1" ht="21.75" customHeight="1" x14ac:dyDescent="0.15">
      <c r="A114" s="72" t="s">
        <v>168</v>
      </c>
      <c r="B114" s="23" t="s">
        <v>140</v>
      </c>
      <c r="C114" s="23" t="s">
        <v>128</v>
      </c>
      <c r="D114" s="74" t="s">
        <v>8</v>
      </c>
      <c r="E114" s="23">
        <v>1</v>
      </c>
      <c r="F114" s="23">
        <v>1</v>
      </c>
      <c r="G114" s="98"/>
      <c r="H114" s="98">
        <f t="shared" si="3"/>
        <v>0</v>
      </c>
      <c r="I114" s="101" t="s">
        <v>32</v>
      </c>
      <c r="J114" s="70" t="str">
        <f t="shared" si="2"/>
        <v>프리필터 610*610*50</v>
      </c>
    </row>
    <row r="115" spans="1:10" s="71" customFormat="1" ht="21.75" customHeight="1" x14ac:dyDescent="0.15">
      <c r="A115" s="72" t="s">
        <v>100</v>
      </c>
      <c r="B115" s="78" t="s">
        <v>137</v>
      </c>
      <c r="C115" s="78" t="s">
        <v>25</v>
      </c>
      <c r="D115" s="73" t="s">
        <v>8</v>
      </c>
      <c r="E115" s="78">
        <v>4</v>
      </c>
      <c r="F115" s="78">
        <v>4</v>
      </c>
      <c r="G115" s="97"/>
      <c r="H115" s="97">
        <f t="shared" si="3"/>
        <v>0</v>
      </c>
      <c r="I115" s="78" t="s">
        <v>9</v>
      </c>
      <c r="J115" s="70" t="str">
        <f t="shared" si="2"/>
        <v>헤파필터 610*610*292</v>
      </c>
    </row>
    <row r="116" spans="1:10" s="71" customFormat="1" ht="21.75" customHeight="1" x14ac:dyDescent="0.15">
      <c r="A116" s="72" t="s">
        <v>100</v>
      </c>
      <c r="B116" s="37" t="s">
        <v>139</v>
      </c>
      <c r="C116" s="37" t="s">
        <v>26</v>
      </c>
      <c r="D116" s="79" t="s">
        <v>8</v>
      </c>
      <c r="E116" s="37">
        <v>1</v>
      </c>
      <c r="F116" s="37">
        <v>1</v>
      </c>
      <c r="G116" s="102"/>
      <c r="H116" s="102">
        <f t="shared" si="3"/>
        <v>0</v>
      </c>
      <c r="I116" s="37" t="s">
        <v>52</v>
      </c>
      <c r="J116" s="70" t="str">
        <f t="shared" si="2"/>
        <v>미듐필터 594*594*100</v>
      </c>
    </row>
    <row r="117" spans="1:10" s="71" customFormat="1" ht="21.75" customHeight="1" x14ac:dyDescent="0.15">
      <c r="A117" s="72" t="s">
        <v>100</v>
      </c>
      <c r="B117" s="23" t="s">
        <v>136</v>
      </c>
      <c r="C117" s="23" t="s">
        <v>129</v>
      </c>
      <c r="D117" s="74" t="s">
        <v>8</v>
      </c>
      <c r="E117" s="23">
        <v>4</v>
      </c>
      <c r="F117" s="23"/>
      <c r="G117" s="98"/>
      <c r="H117" s="98">
        <f t="shared" si="3"/>
        <v>0</v>
      </c>
      <c r="I117" s="23"/>
      <c r="J117" s="70" t="str">
        <f t="shared" si="2"/>
        <v>프리필터 610*610*20</v>
      </c>
    </row>
    <row r="118" spans="1:10" s="71" customFormat="1" ht="21.75" customHeight="1" x14ac:dyDescent="0.15">
      <c r="A118" s="72" t="s">
        <v>100</v>
      </c>
      <c r="B118" s="23" t="s">
        <v>136</v>
      </c>
      <c r="C118" s="23" t="s">
        <v>130</v>
      </c>
      <c r="D118" s="74" t="s">
        <v>8</v>
      </c>
      <c r="E118" s="23">
        <v>3</v>
      </c>
      <c r="F118" s="23"/>
      <c r="G118" s="98"/>
      <c r="H118" s="98">
        <f t="shared" si="3"/>
        <v>0</v>
      </c>
      <c r="I118" s="23"/>
      <c r="J118" s="70" t="str">
        <f t="shared" si="2"/>
        <v>프리필터 594*594*50</v>
      </c>
    </row>
    <row r="119" spans="1:10" s="71" customFormat="1" ht="21.75" customHeight="1" x14ac:dyDescent="0.15">
      <c r="A119" s="72" t="s">
        <v>100</v>
      </c>
      <c r="B119" s="18" t="s">
        <v>40</v>
      </c>
      <c r="C119" s="18"/>
      <c r="D119" s="75" t="s">
        <v>0</v>
      </c>
      <c r="E119" s="76">
        <f>SUM(E113:E118)</f>
        <v>14</v>
      </c>
      <c r="F119" s="76">
        <f>SUM(F113:F118)</f>
        <v>7</v>
      </c>
      <c r="G119" s="5">
        <f>G9</f>
        <v>0</v>
      </c>
      <c r="H119" s="5">
        <f t="shared" si="3"/>
        <v>0</v>
      </c>
      <c r="I119" s="76"/>
      <c r="J119" s="70" t="str">
        <f t="shared" si="2"/>
        <v xml:space="preserve">폐기처리비 </v>
      </c>
    </row>
    <row r="120" spans="1:10" s="3" customFormat="1" ht="21.75" customHeight="1" x14ac:dyDescent="0.15">
      <c r="A120" s="52" t="s">
        <v>101</v>
      </c>
      <c r="B120" s="53" t="s">
        <v>69</v>
      </c>
      <c r="C120" s="54"/>
      <c r="D120" s="54"/>
      <c r="E120" s="54"/>
      <c r="F120" s="54"/>
      <c r="G120" s="54"/>
      <c r="H120" s="54"/>
      <c r="I120" s="55"/>
      <c r="J120" s="9" t="str">
        <f t="shared" si="2"/>
        <v xml:space="preserve">본관8층 격리실(일반격리실,음압격리실) </v>
      </c>
    </row>
    <row r="121" spans="1:10" s="3" customFormat="1" ht="21.75" customHeight="1" x14ac:dyDescent="0.15">
      <c r="A121" s="21" t="s">
        <v>101</v>
      </c>
      <c r="B121" s="78" t="s">
        <v>11</v>
      </c>
      <c r="C121" s="28" t="s">
        <v>15</v>
      </c>
      <c r="D121" s="25" t="s">
        <v>8</v>
      </c>
      <c r="E121" s="28">
        <v>3</v>
      </c>
      <c r="F121" s="28">
        <v>3</v>
      </c>
      <c r="G121" s="27">
        <f>G17</f>
        <v>0</v>
      </c>
      <c r="H121" s="27">
        <f t="shared" si="3"/>
        <v>0</v>
      </c>
      <c r="I121" s="28" t="s">
        <v>9</v>
      </c>
      <c r="J121" s="9" t="str">
        <f t="shared" si="2"/>
        <v>헤파필터 610*610*150</v>
      </c>
    </row>
    <row r="122" spans="1:10" s="3" customFormat="1" ht="21.75" customHeight="1" x14ac:dyDescent="0.15">
      <c r="A122" s="21" t="s">
        <v>101</v>
      </c>
      <c r="B122" s="78" t="s">
        <v>11</v>
      </c>
      <c r="C122" s="28" t="s">
        <v>21</v>
      </c>
      <c r="D122" s="25" t="s">
        <v>8</v>
      </c>
      <c r="E122" s="28">
        <v>1</v>
      </c>
      <c r="F122" s="28">
        <v>1</v>
      </c>
      <c r="G122" s="97">
        <f>G108</f>
        <v>0</v>
      </c>
      <c r="H122" s="97">
        <f t="shared" si="3"/>
        <v>0</v>
      </c>
      <c r="I122" s="28" t="s">
        <v>22</v>
      </c>
      <c r="J122" s="9" t="str">
        <f t="shared" si="2"/>
        <v>헤파필터 610*762*90</v>
      </c>
    </row>
    <row r="123" spans="1:10" s="3" customFormat="1" ht="21.75" customHeight="1" x14ac:dyDescent="0.15">
      <c r="A123" s="21" t="s">
        <v>101</v>
      </c>
      <c r="B123" s="78" t="s">
        <v>11</v>
      </c>
      <c r="C123" s="28" t="s">
        <v>23</v>
      </c>
      <c r="D123" s="25" t="s">
        <v>8</v>
      </c>
      <c r="E123" s="28">
        <v>1</v>
      </c>
      <c r="F123" s="28">
        <v>1</v>
      </c>
      <c r="G123" s="97">
        <f>G109</f>
        <v>0</v>
      </c>
      <c r="H123" s="97">
        <f t="shared" si="3"/>
        <v>0</v>
      </c>
      <c r="I123" s="28" t="s">
        <v>22</v>
      </c>
      <c r="J123" s="9" t="str">
        <f t="shared" si="2"/>
        <v>헤파필터 610*610*90</v>
      </c>
    </row>
    <row r="124" spans="1:10" s="3" customFormat="1" ht="21.75" customHeight="1" x14ac:dyDescent="0.15">
      <c r="A124" s="21" t="s">
        <v>101</v>
      </c>
      <c r="B124" s="78" t="s">
        <v>11</v>
      </c>
      <c r="C124" s="28" t="s">
        <v>27</v>
      </c>
      <c r="D124" s="25" t="s">
        <v>8</v>
      </c>
      <c r="E124" s="28">
        <v>2</v>
      </c>
      <c r="F124" s="28">
        <v>2</v>
      </c>
      <c r="G124" s="27"/>
      <c r="H124" s="27">
        <f t="shared" si="3"/>
        <v>0</v>
      </c>
      <c r="I124" s="28" t="s">
        <v>22</v>
      </c>
      <c r="J124" s="9" t="str">
        <f t="shared" si="2"/>
        <v>헤파필터 610*305*90</v>
      </c>
    </row>
    <row r="125" spans="1:10" s="3" customFormat="1" ht="21.75" customHeight="1" x14ac:dyDescent="0.15">
      <c r="A125" s="21" t="s">
        <v>101</v>
      </c>
      <c r="B125" s="23" t="s">
        <v>132</v>
      </c>
      <c r="C125" s="57" t="s">
        <v>28</v>
      </c>
      <c r="D125" s="58" t="s">
        <v>8</v>
      </c>
      <c r="E125" s="57">
        <v>3</v>
      </c>
      <c r="F125" s="57">
        <v>3</v>
      </c>
      <c r="G125" s="59"/>
      <c r="H125" s="59">
        <f t="shared" si="3"/>
        <v>0</v>
      </c>
      <c r="I125" s="57" t="s">
        <v>143</v>
      </c>
      <c r="J125" s="9" t="str">
        <f t="shared" si="2"/>
        <v>프리필터 700*290*20</v>
      </c>
    </row>
    <row r="126" spans="1:10" s="3" customFormat="1" ht="21.75" customHeight="1" x14ac:dyDescent="0.15">
      <c r="A126" s="21" t="s">
        <v>101</v>
      </c>
      <c r="B126" s="23" t="s">
        <v>35</v>
      </c>
      <c r="C126" s="57" t="s">
        <v>29</v>
      </c>
      <c r="D126" s="58" t="s">
        <v>8</v>
      </c>
      <c r="E126" s="57">
        <v>2</v>
      </c>
      <c r="F126" s="57">
        <v>4</v>
      </c>
      <c r="G126" s="59"/>
      <c r="H126" s="59">
        <f t="shared" si="3"/>
        <v>0</v>
      </c>
      <c r="I126" s="57"/>
      <c r="J126" s="9" t="str">
        <f t="shared" si="2"/>
        <v>프리필터 230*640*10</v>
      </c>
    </row>
    <row r="127" spans="1:10" s="3" customFormat="1" ht="21.75" customHeight="1" x14ac:dyDescent="0.15">
      <c r="A127" s="21" t="s">
        <v>101</v>
      </c>
      <c r="B127" s="18" t="s">
        <v>40</v>
      </c>
      <c r="C127" s="6"/>
      <c r="D127" s="8" t="s">
        <v>0</v>
      </c>
      <c r="E127" s="12">
        <f>SUM(E121:E126)</f>
        <v>12</v>
      </c>
      <c r="F127" s="12">
        <f>SUM(F121:F126)</f>
        <v>14</v>
      </c>
      <c r="G127" s="5">
        <f>G15</f>
        <v>0</v>
      </c>
      <c r="H127" s="5">
        <f t="shared" si="3"/>
        <v>0</v>
      </c>
      <c r="I127" s="12"/>
      <c r="J127" s="9" t="str">
        <f t="shared" si="2"/>
        <v xml:space="preserve">폐기처리비 </v>
      </c>
    </row>
    <row r="128" spans="1:10" s="3" customFormat="1" ht="21.75" customHeight="1" x14ac:dyDescent="0.15">
      <c r="A128" s="52" t="s">
        <v>102</v>
      </c>
      <c r="B128" s="53" t="s">
        <v>70</v>
      </c>
      <c r="C128" s="54"/>
      <c r="D128" s="54"/>
      <c r="E128" s="54"/>
      <c r="F128" s="54"/>
      <c r="G128" s="54"/>
      <c r="H128" s="54"/>
      <c r="I128" s="55"/>
      <c r="J128" s="9" t="str">
        <f t="shared" si="2"/>
        <v xml:space="preserve">본관 옥상층(음압격리실항온항습기,음압격리실 배기휀1.2) </v>
      </c>
    </row>
    <row r="129" spans="1:10" s="3" customFormat="1" ht="21.75" customHeight="1" x14ac:dyDescent="0.15">
      <c r="A129" s="21" t="s">
        <v>102</v>
      </c>
      <c r="B129" s="37" t="s">
        <v>33</v>
      </c>
      <c r="C129" s="38" t="s">
        <v>81</v>
      </c>
      <c r="D129" s="39" t="s">
        <v>8</v>
      </c>
      <c r="E129" s="38">
        <v>1</v>
      </c>
      <c r="F129" s="38">
        <v>2</v>
      </c>
      <c r="G129" s="103"/>
      <c r="H129" s="103">
        <f t="shared" si="3"/>
        <v>0</v>
      </c>
      <c r="I129" s="38"/>
      <c r="J129" s="9" t="str">
        <f t="shared" si="2"/>
        <v>미듐필터 746*594*100</v>
      </c>
    </row>
    <row r="130" spans="1:10" s="3" customFormat="1" ht="21.75" customHeight="1" x14ac:dyDescent="0.15">
      <c r="A130" s="21" t="s">
        <v>102</v>
      </c>
      <c r="B130" s="78" t="s">
        <v>11</v>
      </c>
      <c r="C130" s="28" t="s">
        <v>25</v>
      </c>
      <c r="D130" s="25" t="s">
        <v>8</v>
      </c>
      <c r="E130" s="28">
        <v>5</v>
      </c>
      <c r="F130" s="28">
        <v>5</v>
      </c>
      <c r="G130" s="27">
        <f>G115</f>
        <v>0</v>
      </c>
      <c r="H130" s="27">
        <f t="shared" si="3"/>
        <v>0</v>
      </c>
      <c r="I130" s="28" t="s">
        <v>9</v>
      </c>
      <c r="J130" s="9" t="str">
        <f t="shared" si="2"/>
        <v>헤파필터 610*610*292</v>
      </c>
    </row>
    <row r="131" spans="1:10" s="3" customFormat="1" ht="21.75" customHeight="1" x14ac:dyDescent="0.15">
      <c r="A131" s="21" t="s">
        <v>102</v>
      </c>
      <c r="B131" s="23" t="s">
        <v>35</v>
      </c>
      <c r="C131" s="57" t="s">
        <v>30</v>
      </c>
      <c r="D131" s="58" t="s">
        <v>8</v>
      </c>
      <c r="E131" s="57">
        <v>1</v>
      </c>
      <c r="F131" s="57">
        <v>2</v>
      </c>
      <c r="G131" s="59"/>
      <c r="H131" s="59">
        <f t="shared" si="3"/>
        <v>0</v>
      </c>
      <c r="I131" s="57"/>
      <c r="J131" s="9" t="str">
        <f t="shared" si="2"/>
        <v>프리필터 746*594*50</v>
      </c>
    </row>
    <row r="132" spans="1:10" s="3" customFormat="1" ht="21.75" customHeight="1" x14ac:dyDescent="0.15">
      <c r="A132" s="21" t="s">
        <v>102</v>
      </c>
      <c r="B132" s="23" t="s">
        <v>35</v>
      </c>
      <c r="C132" s="57" t="s">
        <v>31</v>
      </c>
      <c r="D132" s="58" t="s">
        <v>8</v>
      </c>
      <c r="E132" s="57">
        <v>5</v>
      </c>
      <c r="F132" s="57">
        <v>10</v>
      </c>
      <c r="G132" s="98">
        <f>G117</f>
        <v>0</v>
      </c>
      <c r="H132" s="98">
        <f t="shared" si="3"/>
        <v>0</v>
      </c>
      <c r="I132" s="57"/>
      <c r="J132" s="9" t="str">
        <f t="shared" ref="J132:J195" si="4">B132&amp;" "&amp;C132</f>
        <v>프리필터 610*610*20</v>
      </c>
    </row>
    <row r="133" spans="1:10" s="3" customFormat="1" ht="21.75" customHeight="1" x14ac:dyDescent="0.15">
      <c r="A133" s="21" t="s">
        <v>102</v>
      </c>
      <c r="B133" s="18" t="s">
        <v>40</v>
      </c>
      <c r="C133" s="6"/>
      <c r="D133" s="8" t="s">
        <v>0</v>
      </c>
      <c r="E133" s="12">
        <f>SUM(E129:E132)</f>
        <v>12</v>
      </c>
      <c r="F133" s="12">
        <f>SUM(F129:F132)</f>
        <v>19</v>
      </c>
      <c r="G133" s="5">
        <f>G18</f>
        <v>0</v>
      </c>
      <c r="H133" s="5">
        <f t="shared" si="3"/>
        <v>0</v>
      </c>
      <c r="I133" s="12"/>
      <c r="J133" s="9" t="str">
        <f t="shared" si="4"/>
        <v xml:space="preserve">폐기처리비 </v>
      </c>
    </row>
    <row r="134" spans="1:10" s="3" customFormat="1" ht="21.75" customHeight="1" x14ac:dyDescent="0.15">
      <c r="A134" s="21" t="s">
        <v>103</v>
      </c>
      <c r="B134" s="47" t="s">
        <v>158</v>
      </c>
      <c r="C134" s="48"/>
      <c r="D134" s="48"/>
      <c r="E134" s="48"/>
      <c r="F134" s="48"/>
      <c r="G134" s="48"/>
      <c r="H134" s="48"/>
      <c r="I134" s="49"/>
      <c r="J134" s="9" t="str">
        <f t="shared" si="4"/>
        <v xml:space="preserve">기타 </v>
      </c>
    </row>
    <row r="135" spans="1:10" s="3" customFormat="1" ht="38.25" customHeight="1" x14ac:dyDescent="0.15">
      <c r="A135" s="21" t="s">
        <v>123</v>
      </c>
      <c r="B135" s="23" t="s">
        <v>35</v>
      </c>
      <c r="C135" s="57" t="s">
        <v>5</v>
      </c>
      <c r="D135" s="58" t="s">
        <v>0</v>
      </c>
      <c r="E135" s="57">
        <v>1</v>
      </c>
      <c r="F135" s="57">
        <v>2</v>
      </c>
      <c r="G135" s="59"/>
      <c r="H135" s="59">
        <f t="shared" ref="H135:H196" si="5">G135*F135</f>
        <v>0</v>
      </c>
      <c r="I135" s="83" t="s">
        <v>169</v>
      </c>
      <c r="J135" s="9" t="str">
        <f t="shared" si="4"/>
        <v>프리필터 780*635*20</v>
      </c>
    </row>
    <row r="136" spans="1:10" s="3" customFormat="1" ht="31.5" customHeight="1" x14ac:dyDescent="0.15">
      <c r="A136" s="21" t="s">
        <v>104</v>
      </c>
      <c r="B136" s="23" t="s">
        <v>35</v>
      </c>
      <c r="C136" s="57" t="s">
        <v>4</v>
      </c>
      <c r="D136" s="58" t="s">
        <v>0</v>
      </c>
      <c r="E136" s="57">
        <v>1</v>
      </c>
      <c r="F136" s="57">
        <v>2</v>
      </c>
      <c r="G136" s="59"/>
      <c r="H136" s="59">
        <f t="shared" si="5"/>
        <v>0</v>
      </c>
      <c r="I136" s="84" t="s">
        <v>170</v>
      </c>
      <c r="J136" s="9" t="str">
        <f t="shared" si="4"/>
        <v>프리필터 573*465*10</v>
      </c>
    </row>
    <row r="137" spans="1:10" s="3" customFormat="1" ht="42" customHeight="1" x14ac:dyDescent="0.15">
      <c r="A137" s="21" t="s">
        <v>124</v>
      </c>
      <c r="B137" s="23" t="s">
        <v>35</v>
      </c>
      <c r="C137" s="57" t="s">
        <v>144</v>
      </c>
      <c r="D137" s="58" t="s">
        <v>0</v>
      </c>
      <c r="E137" s="57">
        <v>3</v>
      </c>
      <c r="F137" s="57">
        <v>6</v>
      </c>
      <c r="G137" s="59"/>
      <c r="H137" s="59">
        <f t="shared" si="5"/>
        <v>0</v>
      </c>
      <c r="I137" s="84" t="s">
        <v>171</v>
      </c>
      <c r="J137" s="9" t="str">
        <f t="shared" si="4"/>
        <v>프리필터 685*665*20</v>
      </c>
    </row>
    <row r="138" spans="1:10" s="3" customFormat="1" ht="33.75" customHeight="1" x14ac:dyDescent="0.15">
      <c r="A138" s="21" t="s">
        <v>125</v>
      </c>
      <c r="B138" s="23" t="s">
        <v>35</v>
      </c>
      <c r="C138" s="57" t="s">
        <v>119</v>
      </c>
      <c r="D138" s="58" t="s">
        <v>0</v>
      </c>
      <c r="E138" s="57">
        <v>6</v>
      </c>
      <c r="F138" s="57">
        <v>12</v>
      </c>
      <c r="G138" s="59"/>
      <c r="H138" s="59">
        <f t="shared" si="5"/>
        <v>0</v>
      </c>
      <c r="I138" s="84" t="s">
        <v>172</v>
      </c>
      <c r="J138" s="9" t="str">
        <f t="shared" si="4"/>
        <v>프리필터 685*520*20</v>
      </c>
    </row>
    <row r="139" spans="1:10" s="3" customFormat="1" ht="21.75" customHeight="1" x14ac:dyDescent="0.15">
      <c r="A139" s="21" t="s">
        <v>103</v>
      </c>
      <c r="B139" s="18" t="s">
        <v>2</v>
      </c>
      <c r="C139" s="6"/>
      <c r="D139" s="8" t="s">
        <v>0</v>
      </c>
      <c r="E139" s="12">
        <f>SUM(E135:E138)</f>
        <v>11</v>
      </c>
      <c r="F139" s="12">
        <f>SUM(F135:F138)</f>
        <v>22</v>
      </c>
      <c r="G139" s="5">
        <f>G22</f>
        <v>0</v>
      </c>
      <c r="H139" s="5">
        <f t="shared" si="5"/>
        <v>0</v>
      </c>
      <c r="I139" s="6"/>
      <c r="J139" s="9" t="str">
        <f t="shared" si="4"/>
        <v xml:space="preserve">폐기처리비 </v>
      </c>
    </row>
    <row r="140" spans="1:10" s="9" customFormat="1" ht="21" customHeight="1" outlineLevel="1" x14ac:dyDescent="0.15">
      <c r="A140" s="21" t="s">
        <v>105</v>
      </c>
      <c r="B140" s="44" t="s">
        <v>159</v>
      </c>
      <c r="C140" s="45"/>
      <c r="D140" s="45"/>
      <c r="E140" s="45"/>
      <c r="F140" s="45"/>
      <c r="G140" s="45"/>
      <c r="H140" s="45"/>
      <c r="I140" s="46"/>
      <c r="J140" s="9" t="str">
        <f t="shared" si="4"/>
        <v xml:space="preserve">생명과학연구소 옥상층 공조기(OHU-101) </v>
      </c>
    </row>
    <row r="141" spans="1:10" s="9" customFormat="1" ht="21" customHeight="1" outlineLevel="1" x14ac:dyDescent="0.15">
      <c r="A141" s="21" t="s">
        <v>105</v>
      </c>
      <c r="B141" s="37" t="s">
        <v>33</v>
      </c>
      <c r="C141" s="38" t="s">
        <v>34</v>
      </c>
      <c r="D141" s="39" t="s">
        <v>6</v>
      </c>
      <c r="E141" s="38">
        <v>4</v>
      </c>
      <c r="F141" s="38">
        <v>16</v>
      </c>
      <c r="G141" s="40">
        <f>G30</f>
        <v>0</v>
      </c>
      <c r="H141" s="40">
        <f t="shared" si="5"/>
        <v>0</v>
      </c>
      <c r="I141" s="38" t="s">
        <v>3</v>
      </c>
      <c r="J141" s="9" t="str">
        <f t="shared" si="4"/>
        <v>미듐필터 594*594*75</v>
      </c>
    </row>
    <row r="142" spans="1:10" s="9" customFormat="1" ht="21" customHeight="1" outlineLevel="1" x14ac:dyDescent="0.15">
      <c r="A142" s="21" t="s">
        <v>105</v>
      </c>
      <c r="B142" s="60" t="s">
        <v>35</v>
      </c>
      <c r="C142" s="61" t="s">
        <v>147</v>
      </c>
      <c r="D142" s="62" t="s">
        <v>6</v>
      </c>
      <c r="E142" s="61">
        <v>4</v>
      </c>
      <c r="F142" s="61">
        <v>4</v>
      </c>
      <c r="G142" s="63">
        <f>G7</f>
        <v>0</v>
      </c>
      <c r="H142" s="63">
        <f t="shared" si="5"/>
        <v>0</v>
      </c>
      <c r="I142" s="61" t="s">
        <v>175</v>
      </c>
      <c r="J142" s="9" t="str">
        <f t="shared" si="4"/>
        <v>프리필터 594*594*20</v>
      </c>
    </row>
    <row r="143" spans="1:10" s="9" customFormat="1" ht="21" customHeight="1" outlineLevel="1" x14ac:dyDescent="0.15">
      <c r="A143" s="21" t="s">
        <v>105</v>
      </c>
      <c r="B143" s="23" t="s">
        <v>35</v>
      </c>
      <c r="C143" s="57" t="s">
        <v>37</v>
      </c>
      <c r="D143" s="58" t="s">
        <v>6</v>
      </c>
      <c r="E143" s="57">
        <v>4</v>
      </c>
      <c r="F143" s="57">
        <v>8</v>
      </c>
      <c r="G143" s="66"/>
      <c r="H143" s="66">
        <f t="shared" si="5"/>
        <v>0</v>
      </c>
      <c r="I143" s="57" t="s">
        <v>38</v>
      </c>
      <c r="J143" s="9" t="str">
        <f t="shared" si="4"/>
        <v>프리필터 415*770*20</v>
      </c>
    </row>
    <row r="144" spans="1:10" s="9" customFormat="1" ht="21" customHeight="1" outlineLevel="1" x14ac:dyDescent="0.15">
      <c r="A144" s="21" t="s">
        <v>105</v>
      </c>
      <c r="B144" s="23" t="s">
        <v>35</v>
      </c>
      <c r="C144" s="57" t="s">
        <v>39</v>
      </c>
      <c r="D144" s="58" t="s">
        <v>6</v>
      </c>
      <c r="E144" s="57">
        <v>4</v>
      </c>
      <c r="F144" s="57">
        <v>8</v>
      </c>
      <c r="G144" s="66"/>
      <c r="H144" s="66">
        <f t="shared" si="5"/>
        <v>0</v>
      </c>
      <c r="I144" s="57" t="s">
        <v>38</v>
      </c>
      <c r="J144" s="9" t="str">
        <f t="shared" si="4"/>
        <v>프리필터 420*805*20</v>
      </c>
    </row>
    <row r="145" spans="1:10" s="9" customFormat="1" ht="21" customHeight="1" outlineLevel="1" x14ac:dyDescent="0.15">
      <c r="A145" s="21" t="s">
        <v>105</v>
      </c>
      <c r="B145" s="18" t="s">
        <v>40</v>
      </c>
      <c r="C145" s="6"/>
      <c r="D145" s="8" t="s">
        <v>0</v>
      </c>
      <c r="E145" s="12">
        <f>SUM(E141:E144)</f>
        <v>16</v>
      </c>
      <c r="F145" s="12">
        <f>SUM(F141:F144)</f>
        <v>36</v>
      </c>
      <c r="G145" s="5">
        <f>G28</f>
        <v>0</v>
      </c>
      <c r="H145" s="5">
        <f t="shared" si="5"/>
        <v>0</v>
      </c>
      <c r="I145" s="6"/>
      <c r="J145" s="9" t="str">
        <f t="shared" si="4"/>
        <v xml:space="preserve">폐기처리비 </v>
      </c>
    </row>
    <row r="146" spans="1:10" s="9" customFormat="1" ht="21" customHeight="1" outlineLevel="1" x14ac:dyDescent="0.15">
      <c r="A146" s="21" t="s">
        <v>106</v>
      </c>
      <c r="B146" s="47" t="s">
        <v>160</v>
      </c>
      <c r="C146" s="48"/>
      <c r="D146" s="48"/>
      <c r="E146" s="48"/>
      <c r="F146" s="48"/>
      <c r="G146" s="48"/>
      <c r="H146" s="48"/>
      <c r="I146" s="49"/>
      <c r="J146" s="9" t="str">
        <f t="shared" si="4"/>
        <v xml:space="preserve">생명과학연구소 옥상층 배기팬유니트(EFU-101) </v>
      </c>
    </row>
    <row r="147" spans="1:10" s="9" customFormat="1" ht="21" customHeight="1" outlineLevel="1" x14ac:dyDescent="0.15">
      <c r="A147" s="21" t="s">
        <v>106</v>
      </c>
      <c r="B147" s="24" t="s">
        <v>41</v>
      </c>
      <c r="C147" s="31" t="s">
        <v>42</v>
      </c>
      <c r="D147" s="32" t="s">
        <v>0</v>
      </c>
      <c r="E147" s="31">
        <v>4</v>
      </c>
      <c r="F147" s="31">
        <v>4</v>
      </c>
      <c r="G147" s="33"/>
      <c r="H147" s="33">
        <f t="shared" si="5"/>
        <v>0</v>
      </c>
      <c r="I147" s="31" t="s">
        <v>43</v>
      </c>
      <c r="J147" s="9" t="str">
        <f t="shared" si="4"/>
        <v>데미스터 594*594*50</v>
      </c>
    </row>
    <row r="148" spans="1:10" s="9" customFormat="1" ht="21" customHeight="1" outlineLevel="1" x14ac:dyDescent="0.15">
      <c r="A148" s="21" t="s">
        <v>106</v>
      </c>
      <c r="B148" s="24" t="s">
        <v>41</v>
      </c>
      <c r="C148" s="34" t="s">
        <v>44</v>
      </c>
      <c r="D148" s="32" t="s">
        <v>0</v>
      </c>
      <c r="E148" s="31">
        <v>2</v>
      </c>
      <c r="F148" s="31">
        <v>2</v>
      </c>
      <c r="G148" s="36"/>
      <c r="H148" s="36">
        <f t="shared" si="5"/>
        <v>0</v>
      </c>
      <c r="I148" s="35" t="s">
        <v>36</v>
      </c>
      <c r="J148" s="9" t="str">
        <f t="shared" si="4"/>
        <v>데미스터 594*287*50</v>
      </c>
    </row>
    <row r="149" spans="1:10" s="9" customFormat="1" ht="21" customHeight="1" outlineLevel="1" x14ac:dyDescent="0.15">
      <c r="A149" s="21" t="s">
        <v>106</v>
      </c>
      <c r="B149" s="23" t="s">
        <v>35</v>
      </c>
      <c r="C149" s="57" t="s">
        <v>42</v>
      </c>
      <c r="D149" s="58" t="s">
        <v>6</v>
      </c>
      <c r="E149" s="57">
        <v>4</v>
      </c>
      <c r="F149" s="57">
        <v>8</v>
      </c>
      <c r="G149" s="98">
        <f>G118</f>
        <v>0</v>
      </c>
      <c r="H149" s="98">
        <f t="shared" si="5"/>
        <v>0</v>
      </c>
      <c r="I149" s="57" t="s">
        <v>38</v>
      </c>
      <c r="J149" s="9" t="str">
        <f t="shared" si="4"/>
        <v>프리필터 594*594*50</v>
      </c>
    </row>
    <row r="150" spans="1:10" s="9" customFormat="1" ht="21" customHeight="1" outlineLevel="1" x14ac:dyDescent="0.15">
      <c r="A150" s="21" t="s">
        <v>106</v>
      </c>
      <c r="B150" s="23" t="s">
        <v>35</v>
      </c>
      <c r="C150" s="57" t="s">
        <v>44</v>
      </c>
      <c r="D150" s="58" t="s">
        <v>6</v>
      </c>
      <c r="E150" s="57">
        <v>2</v>
      </c>
      <c r="F150" s="57">
        <v>4</v>
      </c>
      <c r="G150" s="67"/>
      <c r="H150" s="67">
        <f t="shared" si="5"/>
        <v>0</v>
      </c>
      <c r="I150" s="57" t="s">
        <v>38</v>
      </c>
      <c r="J150" s="9" t="str">
        <f t="shared" si="4"/>
        <v>프리필터 594*287*50</v>
      </c>
    </row>
    <row r="151" spans="1:10" s="9" customFormat="1" ht="21" customHeight="1" outlineLevel="1" x14ac:dyDescent="0.15">
      <c r="A151" s="21" t="s">
        <v>106</v>
      </c>
      <c r="B151" s="19" t="s">
        <v>45</v>
      </c>
      <c r="C151" s="13" t="s">
        <v>118</v>
      </c>
      <c r="D151" s="14" t="s">
        <v>6</v>
      </c>
      <c r="E151" s="13">
        <v>72</v>
      </c>
      <c r="F151" s="13">
        <v>72</v>
      </c>
      <c r="G151" s="16"/>
      <c r="H151" s="16">
        <f t="shared" si="5"/>
        <v>0</v>
      </c>
      <c r="I151" s="15" t="s">
        <v>46</v>
      </c>
      <c r="J151" s="9" t="str">
        <f t="shared" si="4"/>
        <v>카본필터 450*600*50</v>
      </c>
    </row>
    <row r="152" spans="1:10" s="9" customFormat="1" ht="21" customHeight="1" outlineLevel="1" x14ac:dyDescent="0.15">
      <c r="A152" s="21" t="s">
        <v>106</v>
      </c>
      <c r="B152" s="18" t="s">
        <v>2</v>
      </c>
      <c r="C152" s="6"/>
      <c r="D152" s="8" t="s">
        <v>0</v>
      </c>
      <c r="E152" s="12">
        <f>SUM(E147:E151)</f>
        <v>84</v>
      </c>
      <c r="F152" s="12">
        <f>SUM(F147:F151)</f>
        <v>90</v>
      </c>
      <c r="G152" s="5">
        <f>G38</f>
        <v>0</v>
      </c>
      <c r="H152" s="5">
        <f t="shared" si="5"/>
        <v>0</v>
      </c>
      <c r="I152" s="7"/>
      <c r="J152" s="9" t="str">
        <f t="shared" si="4"/>
        <v xml:space="preserve">폐기처리비 </v>
      </c>
    </row>
    <row r="153" spans="1:10" s="9" customFormat="1" ht="21" customHeight="1" outlineLevel="1" x14ac:dyDescent="0.15">
      <c r="A153" s="21" t="s">
        <v>107</v>
      </c>
      <c r="B153" s="44" t="s">
        <v>60</v>
      </c>
      <c r="C153" s="45"/>
      <c r="D153" s="45"/>
      <c r="E153" s="45"/>
      <c r="F153" s="45"/>
      <c r="G153" s="45"/>
      <c r="H153" s="45"/>
      <c r="I153" s="46"/>
      <c r="J153" s="9" t="str">
        <f t="shared" si="4"/>
        <v xml:space="preserve">동물실험실 11층 공조기(AHU-01A) </v>
      </c>
    </row>
    <row r="154" spans="1:10" s="9" customFormat="1" ht="21" customHeight="1" outlineLevel="1" x14ac:dyDescent="0.15">
      <c r="A154" s="21" t="s">
        <v>107</v>
      </c>
      <c r="B154" s="37" t="s">
        <v>33</v>
      </c>
      <c r="C154" s="38" t="s">
        <v>13</v>
      </c>
      <c r="D154" s="39" t="s">
        <v>6</v>
      </c>
      <c r="E154" s="38">
        <v>2</v>
      </c>
      <c r="F154" s="38">
        <v>10</v>
      </c>
      <c r="G154" s="40">
        <f>G30</f>
        <v>0</v>
      </c>
      <c r="H154" s="40">
        <f t="shared" si="5"/>
        <v>0</v>
      </c>
      <c r="I154" s="38" t="s">
        <v>3</v>
      </c>
      <c r="J154" s="9" t="str">
        <f t="shared" si="4"/>
        <v>미듐필터 594*594*75</v>
      </c>
    </row>
    <row r="155" spans="1:10" s="9" customFormat="1" ht="21" customHeight="1" outlineLevel="1" x14ac:dyDescent="0.15">
      <c r="A155" s="21" t="s">
        <v>107</v>
      </c>
      <c r="B155" s="37" t="s">
        <v>33</v>
      </c>
      <c r="C155" s="41" t="s">
        <v>14</v>
      </c>
      <c r="D155" s="39" t="s">
        <v>6</v>
      </c>
      <c r="E155" s="38">
        <v>2</v>
      </c>
      <c r="F155" s="38">
        <v>10</v>
      </c>
      <c r="G155" s="40">
        <f>G6</f>
        <v>0</v>
      </c>
      <c r="H155" s="40">
        <f t="shared" si="5"/>
        <v>0</v>
      </c>
      <c r="I155" s="38" t="s">
        <v>3</v>
      </c>
      <c r="J155" s="9" t="str">
        <f t="shared" si="4"/>
        <v>미듐필터 594*287*75</v>
      </c>
    </row>
    <row r="156" spans="1:10" s="9" customFormat="1" ht="21" customHeight="1" outlineLevel="1" x14ac:dyDescent="0.15">
      <c r="A156" s="21" t="s">
        <v>107</v>
      </c>
      <c r="B156" s="23" t="s">
        <v>35</v>
      </c>
      <c r="C156" s="57" t="s">
        <v>148</v>
      </c>
      <c r="D156" s="58" t="s">
        <v>6</v>
      </c>
      <c r="E156" s="57">
        <v>2</v>
      </c>
      <c r="F156" s="57">
        <v>10</v>
      </c>
      <c r="G156" s="98"/>
      <c r="H156" s="98">
        <f t="shared" si="5"/>
        <v>0</v>
      </c>
      <c r="I156" s="57" t="s">
        <v>38</v>
      </c>
      <c r="J156" s="9" t="str">
        <f t="shared" si="4"/>
        <v>프리필터 594*594*25</v>
      </c>
    </row>
    <row r="157" spans="1:10" s="9" customFormat="1" ht="21" customHeight="1" outlineLevel="1" x14ac:dyDescent="0.15">
      <c r="A157" s="21" t="s">
        <v>107</v>
      </c>
      <c r="B157" s="23" t="s">
        <v>35</v>
      </c>
      <c r="C157" s="57" t="s">
        <v>149</v>
      </c>
      <c r="D157" s="58" t="s">
        <v>6</v>
      </c>
      <c r="E157" s="57">
        <v>2</v>
      </c>
      <c r="F157" s="57">
        <v>10</v>
      </c>
      <c r="G157" s="67"/>
      <c r="H157" s="67">
        <f t="shared" si="5"/>
        <v>0</v>
      </c>
      <c r="I157" s="57" t="s">
        <v>38</v>
      </c>
      <c r="J157" s="9" t="str">
        <f t="shared" si="4"/>
        <v>프리필터 594*287*25</v>
      </c>
    </row>
    <row r="158" spans="1:10" s="9" customFormat="1" ht="21" customHeight="1" outlineLevel="1" x14ac:dyDescent="0.15">
      <c r="A158" s="21" t="s">
        <v>107</v>
      </c>
      <c r="B158" s="18" t="s">
        <v>40</v>
      </c>
      <c r="C158" s="6"/>
      <c r="D158" s="8" t="s">
        <v>0</v>
      </c>
      <c r="E158" s="12">
        <f>SUM(E154:E157)</f>
        <v>8</v>
      </c>
      <c r="F158" s="12">
        <f>SUM(F154:F157)</f>
        <v>40</v>
      </c>
      <c r="G158" s="5">
        <f>G38</f>
        <v>0</v>
      </c>
      <c r="H158" s="5">
        <f t="shared" si="5"/>
        <v>0</v>
      </c>
      <c r="I158" s="6"/>
      <c r="J158" s="9" t="str">
        <f t="shared" si="4"/>
        <v xml:space="preserve">폐기처리비 </v>
      </c>
    </row>
    <row r="159" spans="1:10" s="9" customFormat="1" ht="21" customHeight="1" outlineLevel="1" x14ac:dyDescent="0.15">
      <c r="A159" s="21" t="s">
        <v>108</v>
      </c>
      <c r="B159" s="44" t="s">
        <v>61</v>
      </c>
      <c r="C159" s="45"/>
      <c r="D159" s="45"/>
      <c r="E159" s="45"/>
      <c r="F159" s="45"/>
      <c r="G159" s="45"/>
      <c r="H159" s="45"/>
      <c r="I159" s="46"/>
      <c r="J159" s="9" t="str">
        <f t="shared" si="4"/>
        <v xml:space="preserve">동물실험실 11층 공조기(AHU-02A) </v>
      </c>
    </row>
    <row r="160" spans="1:10" s="9" customFormat="1" ht="21" customHeight="1" outlineLevel="1" x14ac:dyDescent="0.15">
      <c r="A160" s="21" t="s">
        <v>108</v>
      </c>
      <c r="B160" s="37" t="s">
        <v>33</v>
      </c>
      <c r="C160" s="38" t="s">
        <v>13</v>
      </c>
      <c r="D160" s="39" t="s">
        <v>6</v>
      </c>
      <c r="E160" s="38">
        <v>2</v>
      </c>
      <c r="F160" s="38">
        <v>10</v>
      </c>
      <c r="G160" s="40">
        <f>G24</f>
        <v>0</v>
      </c>
      <c r="H160" s="40">
        <f t="shared" si="5"/>
        <v>0</v>
      </c>
      <c r="I160" s="38" t="s">
        <v>3</v>
      </c>
      <c r="J160" s="9" t="str">
        <f t="shared" si="4"/>
        <v>미듐필터 594*594*75</v>
      </c>
    </row>
    <row r="161" spans="1:10" s="9" customFormat="1" ht="21" customHeight="1" outlineLevel="1" x14ac:dyDescent="0.15">
      <c r="A161" s="21" t="s">
        <v>108</v>
      </c>
      <c r="B161" s="37" t="s">
        <v>33</v>
      </c>
      <c r="C161" s="41" t="s">
        <v>14</v>
      </c>
      <c r="D161" s="39" t="s">
        <v>6</v>
      </c>
      <c r="E161" s="38">
        <v>2</v>
      </c>
      <c r="F161" s="38">
        <v>10</v>
      </c>
      <c r="G161" s="40">
        <f>G25</f>
        <v>0</v>
      </c>
      <c r="H161" s="40">
        <f t="shared" si="5"/>
        <v>0</v>
      </c>
      <c r="I161" s="38" t="s">
        <v>3</v>
      </c>
      <c r="J161" s="9" t="str">
        <f t="shared" si="4"/>
        <v>미듐필터 594*287*75</v>
      </c>
    </row>
    <row r="162" spans="1:10" s="9" customFormat="1" ht="21" customHeight="1" outlineLevel="1" x14ac:dyDescent="0.15">
      <c r="A162" s="21" t="s">
        <v>108</v>
      </c>
      <c r="B162" s="23" t="s">
        <v>35</v>
      </c>
      <c r="C162" s="57" t="s">
        <v>148</v>
      </c>
      <c r="D162" s="58" t="s">
        <v>6</v>
      </c>
      <c r="E162" s="57">
        <v>2</v>
      </c>
      <c r="F162" s="57">
        <v>10</v>
      </c>
      <c r="G162" s="98">
        <f>G156</f>
        <v>0</v>
      </c>
      <c r="H162" s="98">
        <f t="shared" si="5"/>
        <v>0</v>
      </c>
      <c r="I162" s="57" t="s">
        <v>38</v>
      </c>
      <c r="J162" s="9" t="str">
        <f t="shared" si="4"/>
        <v>프리필터 594*594*25</v>
      </c>
    </row>
    <row r="163" spans="1:10" s="9" customFormat="1" ht="21" customHeight="1" outlineLevel="1" x14ac:dyDescent="0.15">
      <c r="A163" s="21" t="s">
        <v>108</v>
      </c>
      <c r="B163" s="23" t="s">
        <v>35</v>
      </c>
      <c r="C163" s="57" t="s">
        <v>150</v>
      </c>
      <c r="D163" s="58" t="s">
        <v>6</v>
      </c>
      <c r="E163" s="57">
        <v>2</v>
      </c>
      <c r="F163" s="57">
        <v>10</v>
      </c>
      <c r="G163" s="67">
        <f>G157</f>
        <v>0</v>
      </c>
      <c r="H163" s="67">
        <f t="shared" si="5"/>
        <v>0</v>
      </c>
      <c r="I163" s="57" t="s">
        <v>38</v>
      </c>
      <c r="J163" s="9" t="str">
        <f t="shared" si="4"/>
        <v>프리필터 594*287*25</v>
      </c>
    </row>
    <row r="164" spans="1:10" s="9" customFormat="1" ht="21" customHeight="1" outlineLevel="1" x14ac:dyDescent="0.15">
      <c r="A164" s="21" t="s">
        <v>108</v>
      </c>
      <c r="B164" s="18" t="s">
        <v>40</v>
      </c>
      <c r="C164" s="6"/>
      <c r="D164" s="8" t="s">
        <v>0</v>
      </c>
      <c r="E164" s="12">
        <f>SUM(E160:E163)</f>
        <v>8</v>
      </c>
      <c r="F164" s="12">
        <f>SUM(F160:F163)</f>
        <v>40</v>
      </c>
      <c r="G164" s="5">
        <f>G48</f>
        <v>0</v>
      </c>
      <c r="H164" s="5">
        <f t="shared" si="5"/>
        <v>0</v>
      </c>
      <c r="I164" s="6"/>
      <c r="J164" s="9" t="str">
        <f t="shared" si="4"/>
        <v xml:space="preserve">폐기처리비 </v>
      </c>
    </row>
    <row r="165" spans="1:10" s="9" customFormat="1" ht="21" customHeight="1" outlineLevel="1" x14ac:dyDescent="0.15">
      <c r="A165" s="21" t="s">
        <v>109</v>
      </c>
      <c r="B165" s="47" t="s">
        <v>161</v>
      </c>
      <c r="C165" s="48"/>
      <c r="D165" s="48"/>
      <c r="E165" s="48"/>
      <c r="F165" s="48"/>
      <c r="G165" s="48"/>
      <c r="H165" s="48"/>
      <c r="I165" s="49"/>
      <c r="J165" s="9" t="str">
        <f t="shared" si="4"/>
        <v xml:space="preserve">동물실험실 옥상층 배기팬유니트(EFU-01) </v>
      </c>
    </row>
    <row r="166" spans="1:10" s="9" customFormat="1" ht="21" customHeight="1" outlineLevel="1" x14ac:dyDescent="0.15">
      <c r="A166" s="21" t="s">
        <v>109</v>
      </c>
      <c r="B166" s="24" t="s">
        <v>41</v>
      </c>
      <c r="C166" s="31" t="s">
        <v>42</v>
      </c>
      <c r="D166" s="32" t="s">
        <v>0</v>
      </c>
      <c r="E166" s="31">
        <v>4</v>
      </c>
      <c r="F166" s="31">
        <v>4</v>
      </c>
      <c r="G166" s="33">
        <f>G147</f>
        <v>0</v>
      </c>
      <c r="H166" s="33">
        <f t="shared" si="5"/>
        <v>0</v>
      </c>
      <c r="I166" s="31" t="s">
        <v>47</v>
      </c>
      <c r="J166" s="9" t="str">
        <f t="shared" si="4"/>
        <v>데미스터 594*594*50</v>
      </c>
    </row>
    <row r="167" spans="1:10" s="9" customFormat="1" ht="21" customHeight="1" outlineLevel="1" x14ac:dyDescent="0.15">
      <c r="A167" s="21" t="s">
        <v>109</v>
      </c>
      <c r="B167" s="23" t="s">
        <v>35</v>
      </c>
      <c r="C167" s="57" t="s">
        <v>42</v>
      </c>
      <c r="D167" s="58" t="s">
        <v>6</v>
      </c>
      <c r="E167" s="57">
        <v>4</v>
      </c>
      <c r="F167" s="57">
        <v>8</v>
      </c>
      <c r="G167" s="98">
        <f>G149</f>
        <v>0</v>
      </c>
      <c r="H167" s="98">
        <f t="shared" si="5"/>
        <v>0</v>
      </c>
      <c r="I167" s="57" t="s">
        <v>38</v>
      </c>
      <c r="J167" s="9" t="str">
        <f t="shared" si="4"/>
        <v>프리필터 594*594*50</v>
      </c>
    </row>
    <row r="168" spans="1:10" s="9" customFormat="1" ht="21" customHeight="1" outlineLevel="1" x14ac:dyDescent="0.15">
      <c r="A168" s="21" t="s">
        <v>109</v>
      </c>
      <c r="B168" s="19" t="s">
        <v>45</v>
      </c>
      <c r="C168" s="13" t="s">
        <v>118</v>
      </c>
      <c r="D168" s="14" t="s">
        <v>6</v>
      </c>
      <c r="E168" s="13">
        <v>60</v>
      </c>
      <c r="F168" s="13">
        <v>60</v>
      </c>
      <c r="G168" s="16">
        <f>G151</f>
        <v>0</v>
      </c>
      <c r="H168" s="16">
        <f t="shared" si="5"/>
        <v>0</v>
      </c>
      <c r="I168" s="15" t="s">
        <v>46</v>
      </c>
      <c r="J168" s="9" t="str">
        <f t="shared" si="4"/>
        <v>카본필터 450*600*50</v>
      </c>
    </row>
    <row r="169" spans="1:10" s="9" customFormat="1" ht="21" customHeight="1" outlineLevel="1" x14ac:dyDescent="0.15">
      <c r="A169" s="21" t="s">
        <v>109</v>
      </c>
      <c r="B169" s="18" t="s">
        <v>2</v>
      </c>
      <c r="C169" s="6"/>
      <c r="D169" s="8" t="s">
        <v>0</v>
      </c>
      <c r="E169" s="12">
        <f>SUM(E166:E168)</f>
        <v>68</v>
      </c>
      <c r="F169" s="12">
        <f>SUM(F166:F168)</f>
        <v>72</v>
      </c>
      <c r="G169" s="5">
        <f>G48</f>
        <v>0</v>
      </c>
      <c r="H169" s="5">
        <f t="shared" si="5"/>
        <v>0</v>
      </c>
      <c r="I169" s="7"/>
      <c r="J169" s="9" t="str">
        <f t="shared" si="4"/>
        <v xml:space="preserve">폐기처리비 </v>
      </c>
    </row>
    <row r="170" spans="1:10" s="9" customFormat="1" ht="21" customHeight="1" outlineLevel="1" x14ac:dyDescent="0.15">
      <c r="A170" s="21" t="s">
        <v>110</v>
      </c>
      <c r="B170" s="47" t="s">
        <v>162</v>
      </c>
      <c r="C170" s="48"/>
      <c r="D170" s="48"/>
      <c r="E170" s="48"/>
      <c r="F170" s="48"/>
      <c r="G170" s="48"/>
      <c r="H170" s="48"/>
      <c r="I170" s="49"/>
      <c r="J170" s="9" t="str">
        <f t="shared" si="4"/>
        <v xml:space="preserve">동물실험실 옥상층 배기팬유니트(EFU-02) </v>
      </c>
    </row>
    <row r="171" spans="1:10" s="9" customFormat="1" ht="21" customHeight="1" outlineLevel="1" x14ac:dyDescent="0.15">
      <c r="A171" s="21" t="s">
        <v>110</v>
      </c>
      <c r="B171" s="24" t="s">
        <v>41</v>
      </c>
      <c r="C171" s="31" t="s">
        <v>42</v>
      </c>
      <c r="D171" s="32" t="s">
        <v>0</v>
      </c>
      <c r="E171" s="31">
        <v>4</v>
      </c>
      <c r="F171" s="31">
        <v>4</v>
      </c>
      <c r="G171" s="33">
        <f>G166</f>
        <v>0</v>
      </c>
      <c r="H171" s="33">
        <f t="shared" si="5"/>
        <v>0</v>
      </c>
      <c r="I171" s="31" t="s">
        <v>47</v>
      </c>
      <c r="J171" s="9" t="str">
        <f t="shared" si="4"/>
        <v>데미스터 594*594*50</v>
      </c>
    </row>
    <row r="172" spans="1:10" s="9" customFormat="1" ht="21" customHeight="1" outlineLevel="1" x14ac:dyDescent="0.15">
      <c r="A172" s="21" t="s">
        <v>110</v>
      </c>
      <c r="B172" s="24" t="s">
        <v>41</v>
      </c>
      <c r="C172" s="34" t="s">
        <v>48</v>
      </c>
      <c r="D172" s="32" t="s">
        <v>0</v>
      </c>
      <c r="E172" s="31">
        <v>2</v>
      </c>
      <c r="F172" s="31">
        <v>2</v>
      </c>
      <c r="G172" s="36">
        <f>G148</f>
        <v>0</v>
      </c>
      <c r="H172" s="36">
        <f t="shared" si="5"/>
        <v>0</v>
      </c>
      <c r="I172" s="35" t="s">
        <v>12</v>
      </c>
      <c r="J172" s="9" t="str">
        <f t="shared" si="4"/>
        <v>데미스터 594*287*50</v>
      </c>
    </row>
    <row r="173" spans="1:10" s="9" customFormat="1" ht="21" customHeight="1" outlineLevel="1" x14ac:dyDescent="0.15">
      <c r="A173" s="21" t="s">
        <v>110</v>
      </c>
      <c r="B173" s="23" t="s">
        <v>35</v>
      </c>
      <c r="C173" s="57" t="s">
        <v>42</v>
      </c>
      <c r="D173" s="58" t="s">
        <v>6</v>
      </c>
      <c r="E173" s="57">
        <v>4</v>
      </c>
      <c r="F173" s="57">
        <v>8</v>
      </c>
      <c r="G173" s="98">
        <f>G149</f>
        <v>0</v>
      </c>
      <c r="H173" s="98">
        <f t="shared" si="5"/>
        <v>0</v>
      </c>
      <c r="I173" s="57" t="s">
        <v>38</v>
      </c>
      <c r="J173" s="9" t="str">
        <f t="shared" si="4"/>
        <v>프리필터 594*594*50</v>
      </c>
    </row>
    <row r="174" spans="1:10" s="9" customFormat="1" ht="21" customHeight="1" outlineLevel="1" x14ac:dyDescent="0.15">
      <c r="A174" s="21" t="s">
        <v>110</v>
      </c>
      <c r="B174" s="23" t="s">
        <v>35</v>
      </c>
      <c r="C174" s="57" t="s">
        <v>48</v>
      </c>
      <c r="D174" s="58" t="s">
        <v>6</v>
      </c>
      <c r="E174" s="57">
        <v>2</v>
      </c>
      <c r="F174" s="57">
        <v>4</v>
      </c>
      <c r="G174" s="67">
        <f>G150</f>
        <v>0</v>
      </c>
      <c r="H174" s="67">
        <f t="shared" si="5"/>
        <v>0</v>
      </c>
      <c r="I174" s="57" t="s">
        <v>38</v>
      </c>
      <c r="J174" s="9" t="str">
        <f t="shared" si="4"/>
        <v>프리필터 594*287*50</v>
      </c>
    </row>
    <row r="175" spans="1:10" s="9" customFormat="1" ht="21" customHeight="1" outlineLevel="1" x14ac:dyDescent="0.15">
      <c r="A175" s="21" t="s">
        <v>110</v>
      </c>
      <c r="B175" s="19" t="s">
        <v>45</v>
      </c>
      <c r="C175" s="13" t="s">
        <v>118</v>
      </c>
      <c r="D175" s="14" t="s">
        <v>6</v>
      </c>
      <c r="E175" s="13">
        <v>72</v>
      </c>
      <c r="F175" s="13">
        <v>72</v>
      </c>
      <c r="G175" s="16">
        <f>G151</f>
        <v>0</v>
      </c>
      <c r="H175" s="16">
        <f t="shared" si="5"/>
        <v>0</v>
      </c>
      <c r="I175" s="15" t="s">
        <v>46</v>
      </c>
      <c r="J175" s="9" t="str">
        <f t="shared" si="4"/>
        <v>카본필터 450*600*50</v>
      </c>
    </row>
    <row r="176" spans="1:10" s="9" customFormat="1" ht="21" customHeight="1" outlineLevel="1" x14ac:dyDescent="0.15">
      <c r="A176" s="21" t="s">
        <v>110</v>
      </c>
      <c r="B176" s="18" t="s">
        <v>2</v>
      </c>
      <c r="C176" s="6"/>
      <c r="D176" s="8" t="s">
        <v>0</v>
      </c>
      <c r="E176" s="12">
        <f>SUM(E171:E175)</f>
        <v>84</v>
      </c>
      <c r="F176" s="12">
        <f>SUM(F171:F175)</f>
        <v>90</v>
      </c>
      <c r="G176" s="5">
        <f>G58</f>
        <v>0</v>
      </c>
      <c r="H176" s="5">
        <f t="shared" si="5"/>
        <v>0</v>
      </c>
      <c r="I176" s="7"/>
      <c r="J176" s="9" t="str">
        <f t="shared" si="4"/>
        <v xml:space="preserve">폐기처리비 </v>
      </c>
    </row>
    <row r="177" spans="1:10" s="9" customFormat="1" ht="21" customHeight="1" outlineLevel="1" x14ac:dyDescent="0.15">
      <c r="A177" s="21" t="s">
        <v>111</v>
      </c>
      <c r="B177" s="47" t="s">
        <v>163</v>
      </c>
      <c r="C177" s="48"/>
      <c r="D177" s="48"/>
      <c r="E177" s="48"/>
      <c r="F177" s="48"/>
      <c r="G177" s="48"/>
      <c r="H177" s="48"/>
      <c r="I177" s="49"/>
      <c r="J177" s="9" t="str">
        <f t="shared" si="4"/>
        <v xml:space="preserve">동물실험실 옥상층 배기팬유니트(EFU-03) </v>
      </c>
    </row>
    <row r="178" spans="1:10" s="9" customFormat="1" ht="21" customHeight="1" outlineLevel="1" x14ac:dyDescent="0.15">
      <c r="A178" s="21" t="s">
        <v>111</v>
      </c>
      <c r="B178" s="24" t="s">
        <v>41</v>
      </c>
      <c r="C178" s="31" t="s">
        <v>42</v>
      </c>
      <c r="D178" s="32" t="s">
        <v>0</v>
      </c>
      <c r="E178" s="31">
        <v>1</v>
      </c>
      <c r="F178" s="31">
        <v>1</v>
      </c>
      <c r="G178" s="33">
        <f>G171</f>
        <v>0</v>
      </c>
      <c r="H178" s="33">
        <f t="shared" si="5"/>
        <v>0</v>
      </c>
      <c r="I178" s="31" t="s">
        <v>47</v>
      </c>
      <c r="J178" s="9" t="str">
        <f t="shared" si="4"/>
        <v>데미스터 594*594*50</v>
      </c>
    </row>
    <row r="179" spans="1:10" s="9" customFormat="1" ht="21" customHeight="1" outlineLevel="1" x14ac:dyDescent="0.15">
      <c r="A179" s="21" t="s">
        <v>111</v>
      </c>
      <c r="B179" s="23" t="s">
        <v>35</v>
      </c>
      <c r="C179" s="57" t="s">
        <v>42</v>
      </c>
      <c r="D179" s="58" t="s">
        <v>6</v>
      </c>
      <c r="E179" s="57">
        <v>1</v>
      </c>
      <c r="F179" s="57">
        <v>2</v>
      </c>
      <c r="G179" s="98">
        <f>G149</f>
        <v>0</v>
      </c>
      <c r="H179" s="98">
        <f t="shared" si="5"/>
        <v>0</v>
      </c>
      <c r="I179" s="57" t="s">
        <v>38</v>
      </c>
      <c r="J179" s="9" t="str">
        <f t="shared" si="4"/>
        <v>프리필터 594*594*50</v>
      </c>
    </row>
    <row r="180" spans="1:10" s="9" customFormat="1" ht="21" customHeight="1" outlineLevel="1" x14ac:dyDescent="0.15">
      <c r="A180" s="21" t="s">
        <v>111</v>
      </c>
      <c r="B180" s="19" t="s">
        <v>45</v>
      </c>
      <c r="C180" s="13" t="s">
        <v>118</v>
      </c>
      <c r="D180" s="14" t="s">
        <v>6</v>
      </c>
      <c r="E180" s="13">
        <v>5</v>
      </c>
      <c r="F180" s="13">
        <v>5</v>
      </c>
      <c r="G180" s="16">
        <f>G151</f>
        <v>0</v>
      </c>
      <c r="H180" s="16">
        <f t="shared" si="5"/>
        <v>0</v>
      </c>
      <c r="I180" s="15" t="s">
        <v>46</v>
      </c>
      <c r="J180" s="9" t="str">
        <f t="shared" si="4"/>
        <v>카본필터 450*600*50</v>
      </c>
    </row>
    <row r="181" spans="1:10" s="9" customFormat="1" ht="21" customHeight="1" outlineLevel="1" x14ac:dyDescent="0.15">
      <c r="A181" s="21" t="s">
        <v>111</v>
      </c>
      <c r="B181" s="18" t="s">
        <v>2</v>
      </c>
      <c r="C181" s="6"/>
      <c r="D181" s="8" t="s">
        <v>0</v>
      </c>
      <c r="E181" s="12">
        <f>SUM(E178:E180)</f>
        <v>7</v>
      </c>
      <c r="F181" s="12">
        <f>SUM(F178:F180)</f>
        <v>8</v>
      </c>
      <c r="G181" s="5">
        <f>G58</f>
        <v>0</v>
      </c>
      <c r="H181" s="5">
        <f t="shared" si="5"/>
        <v>0</v>
      </c>
      <c r="I181" s="7"/>
      <c r="J181" s="9" t="str">
        <f t="shared" si="4"/>
        <v xml:space="preserve">폐기처리비 </v>
      </c>
    </row>
    <row r="182" spans="1:10" s="9" customFormat="1" ht="21" customHeight="1" outlineLevel="1" x14ac:dyDescent="0.15">
      <c r="A182" s="21" t="s">
        <v>112</v>
      </c>
      <c r="B182" s="47" t="s">
        <v>164</v>
      </c>
      <c r="C182" s="48"/>
      <c r="D182" s="48"/>
      <c r="E182" s="48"/>
      <c r="F182" s="48"/>
      <c r="G182" s="48"/>
      <c r="H182" s="48"/>
      <c r="I182" s="49"/>
      <c r="J182" s="9" t="str">
        <f t="shared" si="4"/>
        <v xml:space="preserve">동물실험실 옥상층 배기팬유니트(EFU-04) </v>
      </c>
    </row>
    <row r="183" spans="1:10" s="9" customFormat="1" ht="21" customHeight="1" outlineLevel="1" x14ac:dyDescent="0.15">
      <c r="A183" s="21" t="s">
        <v>112</v>
      </c>
      <c r="B183" s="24" t="s">
        <v>41</v>
      </c>
      <c r="C183" s="31" t="s">
        <v>42</v>
      </c>
      <c r="D183" s="32" t="s">
        <v>0</v>
      </c>
      <c r="E183" s="31">
        <v>1</v>
      </c>
      <c r="F183" s="31">
        <v>1</v>
      </c>
      <c r="G183" s="33">
        <f>G178</f>
        <v>0</v>
      </c>
      <c r="H183" s="33">
        <f t="shared" si="5"/>
        <v>0</v>
      </c>
      <c r="I183" s="31" t="s">
        <v>47</v>
      </c>
      <c r="J183" s="9" t="str">
        <f t="shared" si="4"/>
        <v>데미스터 594*594*50</v>
      </c>
    </row>
    <row r="184" spans="1:10" s="9" customFormat="1" ht="21" customHeight="1" outlineLevel="1" x14ac:dyDescent="0.15">
      <c r="A184" s="21" t="s">
        <v>112</v>
      </c>
      <c r="B184" s="23" t="s">
        <v>35</v>
      </c>
      <c r="C184" s="57" t="s">
        <v>42</v>
      </c>
      <c r="D184" s="58" t="s">
        <v>6</v>
      </c>
      <c r="E184" s="57">
        <v>1</v>
      </c>
      <c r="F184" s="57">
        <v>2</v>
      </c>
      <c r="G184" s="98">
        <f>G149</f>
        <v>0</v>
      </c>
      <c r="H184" s="98">
        <f t="shared" si="5"/>
        <v>0</v>
      </c>
      <c r="I184" s="57" t="s">
        <v>38</v>
      </c>
      <c r="J184" s="9" t="str">
        <f t="shared" si="4"/>
        <v>프리필터 594*594*50</v>
      </c>
    </row>
    <row r="185" spans="1:10" s="9" customFormat="1" ht="21" customHeight="1" outlineLevel="1" x14ac:dyDescent="0.15">
      <c r="A185" s="21" t="s">
        <v>112</v>
      </c>
      <c r="B185" s="19" t="s">
        <v>45</v>
      </c>
      <c r="C185" s="13" t="s">
        <v>118</v>
      </c>
      <c r="D185" s="14" t="s">
        <v>6</v>
      </c>
      <c r="E185" s="13">
        <v>6</v>
      </c>
      <c r="F185" s="13">
        <v>6</v>
      </c>
      <c r="G185" s="16">
        <f>G151</f>
        <v>0</v>
      </c>
      <c r="H185" s="16">
        <f t="shared" si="5"/>
        <v>0</v>
      </c>
      <c r="I185" s="15" t="s">
        <v>46</v>
      </c>
      <c r="J185" s="9" t="str">
        <f t="shared" si="4"/>
        <v>카본필터 450*600*50</v>
      </c>
    </row>
    <row r="186" spans="1:10" s="9" customFormat="1" ht="21" customHeight="1" outlineLevel="1" x14ac:dyDescent="0.15">
      <c r="A186" s="21" t="s">
        <v>112</v>
      </c>
      <c r="B186" s="18" t="s">
        <v>2</v>
      </c>
      <c r="C186" s="6"/>
      <c r="D186" s="8" t="s">
        <v>0</v>
      </c>
      <c r="E186" s="12">
        <f>SUM(E183:E185)</f>
        <v>8</v>
      </c>
      <c r="F186" s="12">
        <f>SUM(F183:F185)</f>
        <v>9</v>
      </c>
      <c r="G186" s="5">
        <f>G64</f>
        <v>0</v>
      </c>
      <c r="H186" s="5">
        <f t="shared" si="5"/>
        <v>0</v>
      </c>
      <c r="I186" s="7"/>
      <c r="J186" s="9" t="str">
        <f t="shared" si="4"/>
        <v xml:space="preserve">폐기처리비 </v>
      </c>
    </row>
    <row r="187" spans="1:10" s="9" customFormat="1" ht="21" customHeight="1" outlineLevel="1" x14ac:dyDescent="0.15">
      <c r="A187" s="21" t="s">
        <v>113</v>
      </c>
      <c r="B187" s="47" t="s">
        <v>165</v>
      </c>
      <c r="C187" s="48"/>
      <c r="D187" s="48"/>
      <c r="E187" s="48"/>
      <c r="F187" s="48"/>
      <c r="G187" s="48"/>
      <c r="H187" s="48"/>
      <c r="I187" s="49"/>
      <c r="J187" s="9" t="str">
        <f t="shared" si="4"/>
        <v xml:space="preserve">동물실험실 옥상층 배기팬유니트(EFU-05) </v>
      </c>
    </row>
    <row r="188" spans="1:10" s="9" customFormat="1" ht="21" customHeight="1" outlineLevel="1" x14ac:dyDescent="0.15">
      <c r="A188" s="21" t="s">
        <v>113</v>
      </c>
      <c r="B188" s="24" t="s">
        <v>41</v>
      </c>
      <c r="C188" s="31" t="s">
        <v>42</v>
      </c>
      <c r="D188" s="32" t="s">
        <v>0</v>
      </c>
      <c r="E188" s="31">
        <v>1</v>
      </c>
      <c r="F188" s="31">
        <v>1</v>
      </c>
      <c r="G188" s="33">
        <f>G183</f>
        <v>0</v>
      </c>
      <c r="H188" s="33">
        <f t="shared" si="5"/>
        <v>0</v>
      </c>
      <c r="I188" s="31" t="s">
        <v>47</v>
      </c>
      <c r="J188" s="9" t="str">
        <f t="shared" si="4"/>
        <v>데미스터 594*594*50</v>
      </c>
    </row>
    <row r="189" spans="1:10" s="9" customFormat="1" ht="21" customHeight="1" outlineLevel="1" x14ac:dyDescent="0.15">
      <c r="A189" s="21" t="s">
        <v>113</v>
      </c>
      <c r="B189" s="23" t="s">
        <v>35</v>
      </c>
      <c r="C189" s="57" t="s">
        <v>42</v>
      </c>
      <c r="D189" s="58" t="s">
        <v>6</v>
      </c>
      <c r="E189" s="57">
        <v>1</v>
      </c>
      <c r="F189" s="57">
        <v>2</v>
      </c>
      <c r="G189" s="98">
        <f>G149</f>
        <v>0</v>
      </c>
      <c r="H189" s="98">
        <f t="shared" si="5"/>
        <v>0</v>
      </c>
      <c r="I189" s="57" t="s">
        <v>38</v>
      </c>
      <c r="J189" s="9" t="str">
        <f t="shared" si="4"/>
        <v>프리필터 594*594*50</v>
      </c>
    </row>
    <row r="190" spans="1:10" s="9" customFormat="1" ht="21" customHeight="1" outlineLevel="1" x14ac:dyDescent="0.15">
      <c r="A190" s="21" t="s">
        <v>113</v>
      </c>
      <c r="B190" s="19" t="s">
        <v>45</v>
      </c>
      <c r="C190" s="13" t="s">
        <v>118</v>
      </c>
      <c r="D190" s="14" t="s">
        <v>6</v>
      </c>
      <c r="E190" s="13">
        <v>8</v>
      </c>
      <c r="F190" s="13">
        <v>8</v>
      </c>
      <c r="G190" s="16">
        <f>G151</f>
        <v>0</v>
      </c>
      <c r="H190" s="16">
        <f t="shared" si="5"/>
        <v>0</v>
      </c>
      <c r="I190" s="15" t="s">
        <v>46</v>
      </c>
      <c r="J190" s="9" t="str">
        <f t="shared" si="4"/>
        <v>카본필터 450*600*50</v>
      </c>
    </row>
    <row r="191" spans="1:10" s="9" customFormat="1" ht="21" customHeight="1" outlineLevel="1" x14ac:dyDescent="0.15">
      <c r="A191" s="21" t="s">
        <v>113</v>
      </c>
      <c r="B191" s="18" t="s">
        <v>2</v>
      </c>
      <c r="C191" s="6"/>
      <c r="D191" s="8" t="s">
        <v>0</v>
      </c>
      <c r="E191" s="12">
        <f>SUM(E188:E190)</f>
        <v>10</v>
      </c>
      <c r="F191" s="12">
        <f>SUM(F188:F190)</f>
        <v>11</v>
      </c>
      <c r="G191" s="5">
        <f>G70</f>
        <v>0</v>
      </c>
      <c r="H191" s="5">
        <f t="shared" si="5"/>
        <v>0</v>
      </c>
      <c r="I191" s="7"/>
      <c r="J191" s="9" t="str">
        <f t="shared" si="4"/>
        <v xml:space="preserve">폐기처리비 </v>
      </c>
    </row>
    <row r="192" spans="1:10" s="9" customFormat="1" ht="21" customHeight="1" outlineLevel="1" x14ac:dyDescent="0.15">
      <c r="A192" s="21" t="s">
        <v>114</v>
      </c>
      <c r="B192" s="47" t="s">
        <v>166</v>
      </c>
      <c r="C192" s="48"/>
      <c r="D192" s="48"/>
      <c r="E192" s="48"/>
      <c r="F192" s="48"/>
      <c r="G192" s="48"/>
      <c r="H192" s="48"/>
      <c r="I192" s="49"/>
      <c r="J192" s="9" t="str">
        <f t="shared" si="4"/>
        <v xml:space="preserve">동물실험실 옥상층 배기팬유니트(EFU-06) </v>
      </c>
    </row>
    <row r="193" spans="1:10" s="9" customFormat="1" ht="21" customHeight="1" outlineLevel="1" x14ac:dyDescent="0.15">
      <c r="A193" s="21" t="s">
        <v>114</v>
      </c>
      <c r="B193" s="24" t="s">
        <v>41</v>
      </c>
      <c r="C193" s="31" t="s">
        <v>42</v>
      </c>
      <c r="D193" s="32" t="s">
        <v>0</v>
      </c>
      <c r="E193" s="31">
        <v>1</v>
      </c>
      <c r="F193" s="31">
        <v>1</v>
      </c>
      <c r="G193" s="33">
        <f>G188</f>
        <v>0</v>
      </c>
      <c r="H193" s="33">
        <f t="shared" si="5"/>
        <v>0</v>
      </c>
      <c r="I193" s="31" t="s">
        <v>47</v>
      </c>
      <c r="J193" s="9" t="str">
        <f t="shared" si="4"/>
        <v>데미스터 594*594*50</v>
      </c>
    </row>
    <row r="194" spans="1:10" s="9" customFormat="1" ht="21" customHeight="1" outlineLevel="1" x14ac:dyDescent="0.15">
      <c r="A194" s="21" t="s">
        <v>114</v>
      </c>
      <c r="B194" s="23" t="s">
        <v>35</v>
      </c>
      <c r="C194" s="57" t="s">
        <v>42</v>
      </c>
      <c r="D194" s="58" t="s">
        <v>6</v>
      </c>
      <c r="E194" s="57">
        <v>1</v>
      </c>
      <c r="F194" s="57">
        <v>2</v>
      </c>
      <c r="G194" s="98">
        <f>G149</f>
        <v>0</v>
      </c>
      <c r="H194" s="98">
        <f t="shared" si="5"/>
        <v>0</v>
      </c>
      <c r="I194" s="57" t="s">
        <v>38</v>
      </c>
      <c r="J194" s="9" t="str">
        <f t="shared" si="4"/>
        <v>프리필터 594*594*50</v>
      </c>
    </row>
    <row r="195" spans="1:10" s="9" customFormat="1" ht="21" customHeight="1" outlineLevel="1" x14ac:dyDescent="0.15">
      <c r="A195" s="21" t="s">
        <v>114</v>
      </c>
      <c r="B195" s="19" t="s">
        <v>45</v>
      </c>
      <c r="C195" s="13" t="s">
        <v>118</v>
      </c>
      <c r="D195" s="14" t="s">
        <v>6</v>
      </c>
      <c r="E195" s="13">
        <v>4</v>
      </c>
      <c r="F195" s="13">
        <v>4</v>
      </c>
      <c r="G195" s="16">
        <f>G168</f>
        <v>0</v>
      </c>
      <c r="H195" s="16">
        <f t="shared" si="5"/>
        <v>0</v>
      </c>
      <c r="I195" s="15" t="s">
        <v>46</v>
      </c>
      <c r="J195" s="9" t="str">
        <f t="shared" si="4"/>
        <v>카본필터 450*600*50</v>
      </c>
    </row>
    <row r="196" spans="1:10" s="9" customFormat="1" ht="21" customHeight="1" outlineLevel="1" x14ac:dyDescent="0.15">
      <c r="A196" s="21" t="s">
        <v>114</v>
      </c>
      <c r="B196" s="18" t="s">
        <v>2</v>
      </c>
      <c r="C196" s="6"/>
      <c r="D196" s="8" t="s">
        <v>0</v>
      </c>
      <c r="E196" s="12">
        <f>SUM(E193:E195)</f>
        <v>6</v>
      </c>
      <c r="F196" s="12">
        <f>SUM(F193:F195)</f>
        <v>7</v>
      </c>
      <c r="G196" s="5">
        <f>G74</f>
        <v>0</v>
      </c>
      <c r="H196" s="5">
        <f t="shared" si="5"/>
        <v>0</v>
      </c>
      <c r="I196" s="7"/>
      <c r="J196" s="9" t="str">
        <f t="shared" ref="J196:J208" si="6">B196&amp;" "&amp;C196</f>
        <v xml:space="preserve">폐기처리비 </v>
      </c>
    </row>
    <row r="197" spans="1:10" s="9" customFormat="1" ht="21" customHeight="1" outlineLevel="1" x14ac:dyDescent="0.15">
      <c r="A197" s="21" t="s">
        <v>115</v>
      </c>
      <c r="B197" s="47" t="s">
        <v>71</v>
      </c>
      <c r="C197" s="48"/>
      <c r="D197" s="48"/>
      <c r="E197" s="48"/>
      <c r="F197" s="48"/>
      <c r="G197" s="48"/>
      <c r="H197" s="48"/>
      <c r="I197" s="49"/>
      <c r="J197" s="9" t="str">
        <f t="shared" si="6"/>
        <v xml:space="preserve">동물실험실 11층 헤파필터 </v>
      </c>
    </row>
    <row r="198" spans="1:10" s="9" customFormat="1" ht="21" customHeight="1" outlineLevel="1" x14ac:dyDescent="0.15">
      <c r="A198" s="21" t="s">
        <v>115</v>
      </c>
      <c r="B198" s="78" t="s">
        <v>11</v>
      </c>
      <c r="C198" s="28" t="s">
        <v>23</v>
      </c>
      <c r="D198" s="25" t="s">
        <v>0</v>
      </c>
      <c r="E198" s="28">
        <v>7</v>
      </c>
      <c r="F198" s="28">
        <v>7</v>
      </c>
      <c r="G198" s="97">
        <f>G123</f>
        <v>0</v>
      </c>
      <c r="H198" s="97">
        <f t="shared" ref="H198:H208" si="7">G198*F198</f>
        <v>0</v>
      </c>
      <c r="I198" s="28"/>
      <c r="J198" s="9" t="str">
        <f t="shared" si="6"/>
        <v>헤파필터 610*610*90</v>
      </c>
    </row>
    <row r="199" spans="1:10" s="9" customFormat="1" ht="21" customHeight="1" outlineLevel="1" x14ac:dyDescent="0.15">
      <c r="A199" s="21" t="s">
        <v>115</v>
      </c>
      <c r="B199" s="78" t="s">
        <v>11</v>
      </c>
      <c r="C199" s="28" t="s">
        <v>49</v>
      </c>
      <c r="D199" s="25" t="s">
        <v>6</v>
      </c>
      <c r="E199" s="28">
        <v>20</v>
      </c>
      <c r="F199" s="28">
        <v>20</v>
      </c>
      <c r="G199" s="27">
        <f>G124</f>
        <v>0</v>
      </c>
      <c r="H199" s="27">
        <f t="shared" si="7"/>
        <v>0</v>
      </c>
      <c r="I199" s="29"/>
      <c r="J199" s="9" t="str">
        <f t="shared" si="6"/>
        <v>헤파필터 610*305*90</v>
      </c>
    </row>
    <row r="200" spans="1:10" s="9" customFormat="1" ht="21" customHeight="1" outlineLevel="1" x14ac:dyDescent="0.15">
      <c r="A200" s="21" t="s">
        <v>115</v>
      </c>
      <c r="B200" s="78" t="s">
        <v>11</v>
      </c>
      <c r="C200" s="28" t="s">
        <v>50</v>
      </c>
      <c r="D200" s="25" t="s">
        <v>6</v>
      </c>
      <c r="E200" s="28">
        <v>9</v>
      </c>
      <c r="F200" s="28">
        <v>9</v>
      </c>
      <c r="G200" s="30"/>
      <c r="H200" s="30">
        <f t="shared" si="7"/>
        <v>0</v>
      </c>
      <c r="I200" s="29"/>
      <c r="J200" s="9" t="str">
        <f t="shared" si="6"/>
        <v>헤파필터 305*305*90</v>
      </c>
    </row>
    <row r="201" spans="1:10" s="9" customFormat="1" ht="21" customHeight="1" outlineLevel="1" x14ac:dyDescent="0.15">
      <c r="A201" s="21" t="s">
        <v>115</v>
      </c>
      <c r="B201" s="78" t="s">
        <v>11</v>
      </c>
      <c r="C201" s="28" t="s">
        <v>15</v>
      </c>
      <c r="D201" s="25" t="s">
        <v>6</v>
      </c>
      <c r="E201" s="28">
        <v>1</v>
      </c>
      <c r="F201" s="28">
        <v>1</v>
      </c>
      <c r="G201" s="27">
        <f>G17</f>
        <v>0</v>
      </c>
      <c r="H201" s="27">
        <f t="shared" si="7"/>
        <v>0</v>
      </c>
      <c r="I201" s="29" t="s">
        <v>51</v>
      </c>
      <c r="J201" s="9" t="str">
        <f t="shared" si="6"/>
        <v>헤파필터 610*610*150</v>
      </c>
    </row>
    <row r="202" spans="1:10" s="9" customFormat="1" ht="21" customHeight="1" outlineLevel="1" x14ac:dyDescent="0.15">
      <c r="A202" s="21" t="s">
        <v>115</v>
      </c>
      <c r="B202" s="18" t="s">
        <v>40</v>
      </c>
      <c r="C202" s="6"/>
      <c r="D202" s="8" t="s">
        <v>0</v>
      </c>
      <c r="E202" s="12">
        <f>SUM(E198:E201)</f>
        <v>37</v>
      </c>
      <c r="F202" s="12">
        <f>SUM(F198:F201)</f>
        <v>37</v>
      </c>
      <c r="G202" s="5">
        <f>G78</f>
        <v>0</v>
      </c>
      <c r="H202" s="5">
        <f t="shared" si="7"/>
        <v>0</v>
      </c>
      <c r="I202" s="7"/>
      <c r="J202" s="9" t="str">
        <f t="shared" si="6"/>
        <v xml:space="preserve">폐기처리비 </v>
      </c>
    </row>
    <row r="203" spans="1:10" s="9" customFormat="1" ht="21" customHeight="1" outlineLevel="1" x14ac:dyDescent="0.15">
      <c r="A203" s="21" t="s">
        <v>126</v>
      </c>
      <c r="B203" s="47" t="s">
        <v>72</v>
      </c>
      <c r="C203" s="48"/>
      <c r="D203" s="48"/>
      <c r="E203" s="48"/>
      <c r="F203" s="48"/>
      <c r="G203" s="48"/>
      <c r="H203" s="48"/>
      <c r="I203" s="49"/>
      <c r="J203" s="9" t="str">
        <f t="shared" si="6"/>
        <v xml:space="preserve">GMP 5층 헤파필터 </v>
      </c>
    </row>
    <row r="204" spans="1:10" s="9" customFormat="1" ht="21" customHeight="1" outlineLevel="1" x14ac:dyDescent="0.15">
      <c r="A204" s="21" t="s">
        <v>116</v>
      </c>
      <c r="B204" s="78" t="s">
        <v>11</v>
      </c>
      <c r="C204" s="28" t="s">
        <v>131</v>
      </c>
      <c r="D204" s="25" t="s">
        <v>0</v>
      </c>
      <c r="E204" s="28">
        <v>14</v>
      </c>
      <c r="F204" s="28">
        <v>14</v>
      </c>
      <c r="G204" s="27">
        <f>G104</f>
        <v>0</v>
      </c>
      <c r="H204" s="27">
        <f t="shared" si="7"/>
        <v>0</v>
      </c>
      <c r="I204" s="28"/>
      <c r="J204" s="9" t="str">
        <f t="shared" si="6"/>
        <v>헤파필터 610*1220*150</v>
      </c>
    </row>
    <row r="205" spans="1:10" s="9" customFormat="1" ht="21" customHeight="1" outlineLevel="1" x14ac:dyDescent="0.15">
      <c r="A205" s="21" t="s">
        <v>116</v>
      </c>
      <c r="B205" s="23" t="s">
        <v>133</v>
      </c>
      <c r="C205" s="57" t="s">
        <v>134</v>
      </c>
      <c r="D205" s="58" t="s">
        <v>0</v>
      </c>
      <c r="E205" s="57">
        <v>12</v>
      </c>
      <c r="F205" s="57">
        <v>24</v>
      </c>
      <c r="G205" s="59"/>
      <c r="H205" s="59">
        <f t="shared" si="7"/>
        <v>0</v>
      </c>
      <c r="I205" s="57"/>
      <c r="J205" s="9" t="str">
        <f t="shared" si="6"/>
        <v>프리필터 735*430*10</v>
      </c>
    </row>
    <row r="206" spans="1:10" s="9" customFormat="1" ht="21" customHeight="1" outlineLevel="1" x14ac:dyDescent="0.15">
      <c r="A206" s="21" t="s">
        <v>116</v>
      </c>
      <c r="B206" s="78" t="s">
        <v>11</v>
      </c>
      <c r="C206" s="28" t="s">
        <v>23</v>
      </c>
      <c r="D206" s="25" t="s">
        <v>0</v>
      </c>
      <c r="E206" s="28">
        <v>3</v>
      </c>
      <c r="F206" s="28">
        <v>3</v>
      </c>
      <c r="G206" s="97">
        <f>G198</f>
        <v>0</v>
      </c>
      <c r="H206" s="97">
        <f t="shared" si="7"/>
        <v>0</v>
      </c>
      <c r="I206" s="28"/>
      <c r="J206" s="9" t="str">
        <f t="shared" si="6"/>
        <v>헤파필터 610*610*90</v>
      </c>
    </row>
    <row r="207" spans="1:10" s="9" customFormat="1" ht="21" customHeight="1" outlineLevel="1" x14ac:dyDescent="0.15">
      <c r="A207" s="21" t="s">
        <v>116</v>
      </c>
      <c r="B207" s="78" t="s">
        <v>11</v>
      </c>
      <c r="C207" s="28" t="s">
        <v>49</v>
      </c>
      <c r="D207" s="25" t="s">
        <v>6</v>
      </c>
      <c r="E207" s="28">
        <v>3</v>
      </c>
      <c r="F207" s="28">
        <v>3</v>
      </c>
      <c r="G207" s="27">
        <f>G199</f>
        <v>0</v>
      </c>
      <c r="H207" s="27">
        <f t="shared" si="7"/>
        <v>0</v>
      </c>
      <c r="I207" s="28"/>
      <c r="J207" s="9" t="str">
        <f t="shared" si="6"/>
        <v>헤파필터 610*305*90</v>
      </c>
    </row>
    <row r="208" spans="1:10" s="9" customFormat="1" ht="21" customHeight="1" outlineLevel="1" x14ac:dyDescent="0.15">
      <c r="A208" s="21" t="s">
        <v>116</v>
      </c>
      <c r="B208" s="18" t="s">
        <v>40</v>
      </c>
      <c r="C208" s="6"/>
      <c r="D208" s="8" t="s">
        <v>0</v>
      </c>
      <c r="E208" s="12">
        <f>SUM(E204:E207)</f>
        <v>32</v>
      </c>
      <c r="F208" s="12">
        <f>SUM(F204:F207)</f>
        <v>44</v>
      </c>
      <c r="G208" s="5">
        <f>G82</f>
        <v>0</v>
      </c>
      <c r="H208" s="5">
        <f t="shared" si="7"/>
        <v>0</v>
      </c>
      <c r="I208" s="7"/>
      <c r="J208" s="9" t="str">
        <f t="shared" si="6"/>
        <v xml:space="preserve">폐기처리비 </v>
      </c>
    </row>
    <row r="209" spans="1:14" s="3" customFormat="1" ht="21.75" customHeight="1" x14ac:dyDescent="0.15">
      <c r="A209" s="51"/>
      <c r="B209" s="18"/>
      <c r="C209" s="6"/>
      <c r="D209" s="8"/>
      <c r="E209" s="12"/>
      <c r="F209" s="12"/>
      <c r="G209" s="4"/>
      <c r="H209" s="4"/>
      <c r="I209" s="6"/>
      <c r="J209" s="1"/>
    </row>
    <row r="210" spans="1:14" s="3" customFormat="1" ht="21.75" customHeight="1" x14ac:dyDescent="0.15">
      <c r="A210" s="20"/>
      <c r="B210" s="90"/>
      <c r="C210" s="91"/>
      <c r="D210" s="91"/>
      <c r="E210" s="92"/>
      <c r="F210" s="92"/>
      <c r="G210" s="91"/>
      <c r="H210" s="91"/>
      <c r="I210" s="91"/>
      <c r="J210" s="1"/>
    </row>
    <row r="211" spans="1:14" s="3" customFormat="1" ht="21.75" customHeight="1" x14ac:dyDescent="0.15">
      <c r="A211" s="51"/>
      <c r="B211" s="18"/>
      <c r="C211" s="6" t="s">
        <v>145</v>
      </c>
      <c r="D211" s="8"/>
      <c r="E211" s="12"/>
      <c r="F211" s="12"/>
      <c r="G211" s="4"/>
      <c r="H211" s="4">
        <f>SUM(H4:H210)</f>
        <v>0</v>
      </c>
      <c r="I211" s="6"/>
      <c r="J211" s="1"/>
    </row>
    <row r="212" spans="1:14" s="3" customFormat="1" ht="21.75" customHeight="1" x14ac:dyDescent="0.15">
      <c r="A212" s="20"/>
      <c r="B212" s="18"/>
      <c r="C212" s="6" t="s">
        <v>180</v>
      </c>
      <c r="D212" s="8"/>
      <c r="E212" s="12"/>
      <c r="F212" s="12"/>
      <c r="G212" s="4"/>
      <c r="H212" s="4">
        <f>H211*0.1</f>
        <v>0</v>
      </c>
      <c r="I212" s="6"/>
      <c r="J212" s="1"/>
    </row>
    <row r="213" spans="1:14" s="3" customFormat="1" ht="21.75" customHeight="1" x14ac:dyDescent="0.15">
      <c r="A213" s="51"/>
      <c r="B213" s="18"/>
      <c r="C213" s="6" t="s">
        <v>53</v>
      </c>
      <c r="D213" s="8"/>
      <c r="E213" s="12"/>
      <c r="F213" s="12"/>
      <c r="G213" s="4"/>
      <c r="H213" s="4">
        <f>SUM(H211:H212)</f>
        <v>0</v>
      </c>
      <c r="I213" s="6"/>
      <c r="J213" s="1"/>
    </row>
    <row r="214" spans="1:14" s="3" customFormat="1" ht="21.75" customHeight="1" x14ac:dyDescent="0.15">
      <c r="A214" s="20"/>
      <c r="B214" s="90"/>
      <c r="C214" s="91"/>
      <c r="D214" s="91"/>
      <c r="E214" s="92"/>
      <c r="F214" s="92"/>
      <c r="G214" s="91"/>
      <c r="H214" s="91"/>
      <c r="I214" s="91"/>
      <c r="J214" s="1"/>
    </row>
    <row r="215" spans="1:14" s="3" customFormat="1" ht="21.75" customHeight="1" x14ac:dyDescent="0.15">
      <c r="A215" s="20"/>
      <c r="B215" s="90"/>
      <c r="C215" s="91"/>
      <c r="D215" s="91"/>
      <c r="E215" s="92"/>
      <c r="F215" s="92"/>
      <c r="G215" s="93"/>
      <c r="H215" s="93"/>
      <c r="I215" s="91"/>
      <c r="J215" s="1"/>
      <c r="K215" s="1"/>
      <c r="L215" s="1"/>
      <c r="M215" s="1"/>
      <c r="N215" s="1"/>
    </row>
    <row r="216" spans="1:14" s="3" customFormat="1" ht="21.75" customHeight="1" x14ac:dyDescent="0.15">
      <c r="A216" s="20"/>
      <c r="B216" s="90"/>
      <c r="C216" s="91"/>
      <c r="D216" s="91"/>
      <c r="E216" s="92"/>
      <c r="F216" s="92"/>
      <c r="G216" s="93"/>
      <c r="H216" s="93"/>
      <c r="I216" s="91"/>
      <c r="J216" s="1"/>
      <c r="K216" s="1"/>
      <c r="L216" s="1"/>
      <c r="M216" s="1"/>
      <c r="N216" s="1"/>
    </row>
    <row r="217" spans="1:14" s="3" customFormat="1" ht="21.75" customHeight="1" x14ac:dyDescent="0.15">
      <c r="A217" s="20"/>
      <c r="B217" s="90"/>
      <c r="C217" s="91"/>
      <c r="D217" s="91"/>
      <c r="E217" s="92"/>
      <c r="F217" s="92"/>
      <c r="G217" s="93"/>
      <c r="H217" s="93"/>
      <c r="I217" s="91"/>
      <c r="J217" s="1"/>
      <c r="K217" s="1"/>
      <c r="L217" s="1"/>
      <c r="M217" s="1"/>
      <c r="N217" s="1"/>
    </row>
    <row r="218" spans="1:14" s="3" customFormat="1" ht="21.75" customHeight="1" x14ac:dyDescent="0.15">
      <c r="A218" s="20"/>
      <c r="B218" s="90"/>
      <c r="C218" s="91"/>
      <c r="D218" s="91"/>
      <c r="E218" s="92"/>
      <c r="F218" s="92"/>
      <c r="G218" s="91"/>
      <c r="H218" s="91"/>
      <c r="I218" s="91"/>
      <c r="J218" s="1"/>
      <c r="K218" s="1"/>
      <c r="L218" s="1"/>
      <c r="M218" s="1"/>
      <c r="N218" s="1"/>
    </row>
  </sheetData>
  <autoFilter ref="B3:O208"/>
  <dataConsolidate link="1"/>
  <mergeCells count="1">
    <mergeCell ref="B1:I1"/>
  </mergeCells>
  <phoneticPr fontId="2" type="noConversion"/>
  <pageMargins left="0.55118110236220474" right="0.39370078740157483" top="0.98425196850393704" bottom="0.78740157480314965" header="0.70866141732283472" footer="0.62992125984251968"/>
  <pageSetup paperSize="9" scale="86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을지</vt:lpstr>
      <vt:lpstr>을지!Print_Area</vt:lpstr>
      <vt:lpstr>을지!Print_Titles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hangang</cp:lastModifiedBy>
  <cp:lastPrinted>2026-03-30T01:19:56Z</cp:lastPrinted>
  <dcterms:created xsi:type="dcterms:W3CDTF">2005-06-17T09:18:07Z</dcterms:created>
  <dcterms:modified xsi:type="dcterms:W3CDTF">2026-03-30T01:20:12Z</dcterms:modified>
</cp:coreProperties>
</file>